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<sst xmlns="http://schemas.openxmlformats.org/spreadsheetml/2006/main" count="33" uniqueCount="22">
  <si>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MAHASZ</t>
  </si>
  <si>
    <t>2012.  ÉVI  ELADÁSI  ADATOK</t>
  </si>
  <si>
    <t>Hazai</t>
  </si>
  <si>
    <t>Nemzetközi</t>
  </si>
  <si>
    <t>Klasszikus</t>
  </si>
  <si>
    <t>Összesen</t>
  </si>
  <si>
    <t>éves NAGYKER érték összesen Ft-ban</t>
  </si>
  <si>
    <t>DB</t>
  </si>
  <si>
    <t>AUDIO</t>
  </si>
  <si>
    <r>
      <t>Single</t>
    </r>
    <r>
      <rPr>
        <b/>
        <sz val="12"/>
        <color indexed="10"/>
        <rFont val="Times New Roman CE"/>
        <family val="0"/>
      </rPr>
      <t>*</t>
    </r>
  </si>
  <si>
    <t>Album</t>
  </si>
  <si>
    <t>CD</t>
  </si>
  <si>
    <t>LP</t>
  </si>
  <si>
    <t>DVD-Audio</t>
  </si>
  <si>
    <t>SACD</t>
  </si>
  <si>
    <t>Egyéb</t>
  </si>
  <si>
    <t>AUDIO TOTAL</t>
  </si>
  <si>
    <t>VIDEO</t>
  </si>
  <si>
    <t>DVD-Video</t>
  </si>
  <si>
    <t>VHS</t>
  </si>
  <si>
    <t>FULL TOTAL</t>
  </si>
  <si>
    <t>éves KISKER érték összesen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</si>
</sst>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name val="Times New Roman"/>
      <family val="1"/>
    </font>
    <font>
      <b/>
      <u val="single"/>
      <sz val="22"/>
      <color indexed="62"/>
      <name val="Times New Roman"/>
      <family val="1"/>
    </font>
    <font>
      <b/>
      <sz val="20"/>
      <name val="Times New Roman"/>
      <family val="1"/>
    </font>
    <font>
      <b/>
      <sz val="10"/>
      <name val="Arial CE"/>
      <family val="0"/>
    </font>
    <font>
      <b/>
      <sz val="16"/>
      <name val="Times New Roman"/>
      <family val="1"/>
    </font>
    <font>
      <b/>
      <sz val="16"/>
      <color indexed="62"/>
      <name val="Times New Roman"/>
      <family val="1"/>
    </font>
    <font>
      <sz val="16"/>
      <name val="Times New Roman"/>
      <family val="1"/>
    </font>
    <font>
      <sz val="16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12"/>
      <color indexed="10"/>
      <name val="Times New Roman CE"/>
      <family val="0"/>
    </font>
    <font>
      <b/>
      <sz val="12"/>
      <color indexed="62"/>
      <name val="Times New Roman CE"/>
      <family val="1"/>
    </font>
    <font>
      <sz val="10"/>
      <color indexed="62"/>
      <name val="Arial CE"/>
      <family val="0"/>
    </font>
    <font>
      <b/>
      <sz val="14"/>
      <color indexed="62"/>
      <name val="Times New Roman CE"/>
      <family val="1"/>
    </font>
    <font>
      <sz val="12"/>
      <color indexed="6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color indexed="6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65" fontId="15" fillId="10" borderId="13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/>
    </xf>
    <xf numFmtId="165" fontId="15" fillId="0" borderId="13" xfId="0" applyNumberFormat="1" applyFont="1" applyFill="1" applyBorder="1" applyAlignment="1">
      <alignment horizontal="right"/>
    </xf>
    <xf numFmtId="165" fontId="15" fillId="0" borderId="14" xfId="0" applyNumberFormat="1" applyFont="1" applyFill="1" applyBorder="1" applyAlignment="1">
      <alignment horizontal="right"/>
    </xf>
    <xf numFmtId="165" fontId="15" fillId="0" borderId="15" xfId="0" applyNumberFormat="1" applyFont="1" applyFill="1" applyBorder="1" applyAlignment="1">
      <alignment horizontal="right"/>
    </xf>
    <xf numFmtId="165" fontId="15" fillId="10" borderId="14" xfId="0" applyNumberFormat="1" applyFont="1" applyFill="1" applyBorder="1" applyAlignment="1" applyProtection="1">
      <alignment horizontal="right"/>
      <protection locked="0"/>
    </xf>
    <xf numFmtId="165" fontId="15" fillId="10" borderId="15" xfId="0" applyNumberFormat="1" applyFont="1" applyFill="1" applyBorder="1" applyAlignment="1" applyProtection="1">
      <alignment horizontal="right"/>
      <protection locked="0"/>
    </xf>
    <xf numFmtId="165" fontId="15" fillId="10" borderId="16" xfId="0" applyNumberFormat="1" applyFont="1" applyFill="1" applyBorder="1" applyAlignment="1" applyProtection="1">
      <alignment horizontal="right"/>
      <protection locked="0"/>
    </xf>
    <xf numFmtId="165" fontId="15" fillId="10" borderId="17" xfId="0" applyNumberFormat="1" applyFont="1" applyFill="1" applyBorder="1" applyAlignment="1" applyProtection="1">
      <alignment horizontal="right"/>
      <protection locked="0"/>
    </xf>
    <xf numFmtId="0" fontId="15" fillId="0" borderId="18" xfId="0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/>
    </xf>
    <xf numFmtId="165" fontId="15" fillId="0" borderId="19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165" fontId="11" fillId="0" borderId="21" xfId="0" applyNumberFormat="1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165" fontId="15" fillId="0" borderId="21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165" fontId="15" fillId="0" borderId="24" xfId="0" applyNumberFormat="1" applyFont="1" applyFill="1" applyBorder="1" applyAlignment="1">
      <alignment horizontal="right"/>
    </xf>
    <xf numFmtId="165" fontId="15" fillId="10" borderId="24" xfId="0" applyNumberFormat="1" applyFont="1" applyFill="1" applyBorder="1" applyAlignment="1" applyProtection="1">
      <alignment horizontal="right"/>
      <protection locked="0"/>
    </xf>
    <xf numFmtId="165" fontId="15" fillId="0" borderId="18" xfId="0" applyNumberFormat="1" applyFont="1" applyFill="1" applyBorder="1" applyAlignment="1">
      <alignment/>
    </xf>
    <xf numFmtId="165" fontId="11" fillId="0" borderId="18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164" fontId="18" fillId="0" borderId="1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2" fillId="0" borderId="26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5" fontId="15" fillId="10" borderId="30" xfId="0" applyNumberFormat="1" applyFont="1" applyFill="1" applyBorder="1" applyAlignment="1" applyProtection="1">
      <alignment horizontal="right"/>
      <protection locked="0"/>
    </xf>
    <xf numFmtId="165" fontId="15" fillId="0" borderId="30" xfId="0" applyNumberFormat="1" applyFont="1" applyFill="1" applyBorder="1" applyAlignment="1">
      <alignment horizontal="right"/>
    </xf>
    <xf numFmtId="165" fontId="15" fillId="1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wrapText="1"/>
    </xf>
    <xf numFmtId="165" fontId="15" fillId="0" borderId="28" xfId="0" applyNumberFormat="1" applyFont="1" applyFill="1" applyBorder="1" applyAlignment="1">
      <alignment/>
    </xf>
    <xf numFmtId="165" fontId="15" fillId="0" borderId="33" xfId="0" applyNumberFormat="1" applyFont="1" applyFill="1" applyBorder="1" applyAlignment="1">
      <alignment/>
    </xf>
    <xf numFmtId="0" fontId="16" fillId="0" borderId="34" xfId="0" applyFont="1" applyFill="1" applyBorder="1" applyAlignment="1">
      <alignment/>
    </xf>
    <xf numFmtId="165" fontId="15" fillId="0" borderId="35" xfId="0" applyNumberFormat="1" applyFont="1" applyFill="1" applyBorder="1" applyAlignment="1">
      <alignment/>
    </xf>
    <xf numFmtId="165" fontId="15" fillId="0" borderId="36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16" fillId="0" borderId="19" xfId="0" applyFont="1" applyFill="1" applyBorder="1" applyAlignment="1">
      <alignment/>
    </xf>
    <xf numFmtId="165" fontId="15" fillId="0" borderId="20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65" fontId="15" fillId="33" borderId="37" xfId="40" applyNumberFormat="1" applyFont="1" applyFill="1" applyBorder="1" applyAlignment="1">
      <alignment horizontal="right"/>
    </xf>
    <xf numFmtId="165" fontId="15" fillId="33" borderId="38" xfId="40" applyNumberFormat="1" applyFont="1" applyFill="1" applyBorder="1" applyAlignment="1">
      <alignment horizontal="right"/>
    </xf>
    <xf numFmtId="165" fontId="15" fillId="33" borderId="15" xfId="0" applyNumberFormat="1" applyFont="1" applyFill="1" applyBorder="1" applyAlignment="1" applyProtection="1">
      <alignment horizontal="right"/>
      <protection locked="0"/>
    </xf>
    <xf numFmtId="165" fontId="15" fillId="33" borderId="14" xfId="40" applyNumberFormat="1" applyFont="1" applyFill="1" applyBorder="1" applyAlignment="1">
      <alignment horizontal="right"/>
    </xf>
    <xf numFmtId="165" fontId="15" fillId="33" borderId="13" xfId="40" applyNumberFormat="1" applyFont="1" applyFill="1" applyBorder="1" applyAlignment="1">
      <alignment horizontal="right"/>
    </xf>
    <xf numFmtId="165" fontId="15" fillId="33" borderId="10" xfId="40" applyNumberFormat="1" applyFont="1" applyFill="1" applyBorder="1" applyAlignment="1">
      <alignment horizontal="right"/>
    </xf>
    <xf numFmtId="165" fontId="15" fillId="33" borderId="11" xfId="40" applyNumberFormat="1" applyFont="1" applyFill="1" applyBorder="1" applyAlignment="1">
      <alignment horizontal="right"/>
    </xf>
    <xf numFmtId="165" fontId="15" fillId="33" borderId="39" xfId="0" applyNumberFormat="1" applyFont="1" applyFill="1" applyBorder="1" applyAlignment="1">
      <alignment/>
    </xf>
    <xf numFmtId="165" fontId="15" fillId="33" borderId="40" xfId="0" applyNumberFormat="1" applyFont="1" applyFill="1" applyBorder="1" applyAlignment="1">
      <alignment/>
    </xf>
    <xf numFmtId="165" fontId="15" fillId="33" borderId="32" xfId="0" applyNumberFormat="1" applyFont="1" applyFill="1" applyBorder="1" applyAlignment="1">
      <alignment/>
    </xf>
    <xf numFmtId="165" fontId="15" fillId="33" borderId="41" xfId="0" applyNumberFormat="1" applyFont="1" applyFill="1" applyBorder="1" applyAlignment="1">
      <alignment/>
    </xf>
    <xf numFmtId="165" fontId="15" fillId="33" borderId="42" xfId="0" applyNumberFormat="1" applyFont="1" applyFill="1" applyBorder="1" applyAlignment="1">
      <alignment/>
    </xf>
    <xf numFmtId="165" fontId="15" fillId="33" borderId="43" xfId="0" applyNumberFormat="1" applyFont="1" applyFill="1" applyBorder="1" applyAlignment="1">
      <alignment/>
    </xf>
    <xf numFmtId="165" fontId="15" fillId="33" borderId="34" xfId="0" applyNumberFormat="1" applyFont="1" applyFill="1" applyBorder="1" applyAlignment="1">
      <alignment/>
    </xf>
    <xf numFmtId="165" fontId="17" fillId="33" borderId="41" xfId="0" applyNumberFormat="1" applyFont="1" applyFill="1" applyBorder="1" applyAlignment="1">
      <alignment/>
    </xf>
    <xf numFmtId="165" fontId="17" fillId="33" borderId="43" xfId="0" applyNumberFormat="1" applyFont="1" applyFill="1" applyBorder="1" applyAlignment="1">
      <alignment/>
    </xf>
    <xf numFmtId="165" fontId="17" fillId="33" borderId="44" xfId="0" applyNumberFormat="1" applyFont="1" applyFill="1" applyBorder="1" applyAlignment="1">
      <alignment/>
    </xf>
    <xf numFmtId="165" fontId="17" fillId="33" borderId="42" xfId="0" applyNumberFormat="1" applyFont="1" applyFill="1" applyBorder="1" applyAlignment="1">
      <alignment/>
    </xf>
    <xf numFmtId="165" fontId="15" fillId="33" borderId="10" xfId="0" applyNumberFormat="1" applyFont="1" applyFill="1" applyBorder="1" applyAlignment="1">
      <alignment/>
    </xf>
    <xf numFmtId="165" fontId="15" fillId="33" borderId="11" xfId="0" applyNumberFormat="1" applyFont="1" applyFill="1" applyBorder="1" applyAlignment="1">
      <alignment/>
    </xf>
    <xf numFmtId="165" fontId="15" fillId="33" borderId="12" xfId="0" applyNumberFormat="1" applyFont="1" applyFill="1" applyBorder="1" applyAlignment="1">
      <alignment/>
    </xf>
    <xf numFmtId="164" fontId="11" fillId="0" borderId="45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70" zoomScaleNormal="70" zoomScalePageLayoutView="0" workbookViewId="0" topLeftCell="A1">
      <selection activeCell="A1" sqref="A1:L1"/>
    </sheetView>
  </sheetViews>
  <sheetFormatPr defaultColWidth="9.140625" defaultRowHeight="31.5" customHeight="1"/>
  <cols>
    <col min="1" max="1" width="22.28125" style="1" customWidth="1"/>
    <col min="2" max="2" width="15.140625" style="4" customWidth="1"/>
    <col min="3" max="3" width="24.7109375" style="1" customWidth="1"/>
    <col min="4" max="4" width="20.7109375" style="1" customWidth="1"/>
    <col min="5" max="5" width="15.140625" style="4" customWidth="1"/>
    <col min="6" max="6" width="24.00390625" style="1" customWidth="1"/>
    <col min="7" max="7" width="19.28125" style="1" customWidth="1"/>
    <col min="8" max="8" width="15.140625" style="4" customWidth="1"/>
    <col min="9" max="9" width="25.8515625" style="1" customWidth="1"/>
    <col min="10" max="10" width="20.8515625" style="1" customWidth="1"/>
    <col min="11" max="11" width="19.8515625" style="37" customWidth="1"/>
    <col min="12" max="12" width="28.140625" style="17" customWidth="1"/>
    <col min="13" max="13" width="22.57421875" style="1" customWidth="1"/>
    <col min="14" max="16384" width="9.140625" style="1" customWidth="1"/>
  </cols>
  <sheetData>
    <row r="1" spans="1:12" ht="31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40.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31.5" customHeight="1" thickBot="1">
      <c r="A4" s="7"/>
      <c r="B4" s="7"/>
      <c r="C4" s="7"/>
      <c r="D4" s="7"/>
      <c r="E4" s="7"/>
      <c r="F4" s="7"/>
      <c r="G4" s="7"/>
      <c r="H4" s="5"/>
      <c r="I4" s="5"/>
      <c r="J4" s="5"/>
      <c r="K4" s="6"/>
      <c r="L4" s="6"/>
    </row>
    <row r="5" spans="1:13" ht="31.5" customHeight="1">
      <c r="A5" s="8"/>
      <c r="B5" s="99" t="s">
        <v>2</v>
      </c>
      <c r="C5" s="100"/>
      <c r="D5" s="101"/>
      <c r="E5" s="99" t="s">
        <v>3</v>
      </c>
      <c r="F5" s="100"/>
      <c r="G5" s="101"/>
      <c r="H5" s="99" t="s">
        <v>4</v>
      </c>
      <c r="I5" s="100"/>
      <c r="J5" s="100"/>
      <c r="K5" s="99" t="s">
        <v>5</v>
      </c>
      <c r="L5" s="100"/>
      <c r="M5" s="101"/>
    </row>
    <row r="6" spans="1:13" ht="52.5" customHeight="1" thickBot="1">
      <c r="A6" s="9"/>
      <c r="B6" s="10" t="s">
        <v>7</v>
      </c>
      <c r="C6" s="11" t="s">
        <v>6</v>
      </c>
      <c r="D6" s="12" t="s">
        <v>21</v>
      </c>
      <c r="E6" s="10" t="s">
        <v>7</v>
      </c>
      <c r="F6" s="12" t="s">
        <v>6</v>
      </c>
      <c r="G6" s="12" t="s">
        <v>21</v>
      </c>
      <c r="H6" s="10" t="s">
        <v>7</v>
      </c>
      <c r="I6" s="11" t="s">
        <v>6</v>
      </c>
      <c r="J6" s="11" t="s">
        <v>21</v>
      </c>
      <c r="K6" s="13" t="s">
        <v>7</v>
      </c>
      <c r="L6" s="91" t="s">
        <v>6</v>
      </c>
      <c r="M6" s="14" t="s">
        <v>21</v>
      </c>
    </row>
    <row r="7" spans="1:13" ht="31.5" customHeight="1" thickBot="1">
      <c r="A7" s="7"/>
      <c r="B7" s="38"/>
      <c r="C7" s="7"/>
      <c r="D7" s="39"/>
      <c r="E7" s="38"/>
      <c r="F7" s="7"/>
      <c r="G7" s="39"/>
      <c r="H7" s="55"/>
      <c r="I7" s="5"/>
      <c r="J7" s="56"/>
      <c r="K7" s="92"/>
      <c r="L7" s="93"/>
      <c r="M7" s="94"/>
    </row>
    <row r="8" spans="1:13" s="15" customFormat="1" ht="31.5" customHeight="1">
      <c r="A8" s="47" t="s">
        <v>8</v>
      </c>
      <c r="B8" s="97"/>
      <c r="C8" s="98"/>
      <c r="D8" s="40"/>
      <c r="E8" s="97"/>
      <c r="F8" s="98"/>
      <c r="G8" s="40"/>
      <c r="H8" s="97"/>
      <c r="I8" s="98"/>
      <c r="J8" s="40"/>
      <c r="K8" s="99"/>
      <c r="L8" s="100"/>
      <c r="M8" s="60"/>
    </row>
    <row r="9" spans="1:13" s="17" customFormat="1" ht="31.5" customHeight="1">
      <c r="A9" s="48" t="s">
        <v>9</v>
      </c>
      <c r="B9" s="21">
        <v>15401</v>
      </c>
      <c r="C9" s="16">
        <v>17456110</v>
      </c>
      <c r="D9" s="22">
        <f>C9*1.28*1.27</f>
        <v>28376652.416</v>
      </c>
      <c r="E9" s="21">
        <v>-6804</v>
      </c>
      <c r="F9" s="57">
        <v>-632293</v>
      </c>
      <c r="G9" s="42">
        <f>F9*1.28*1.27</f>
        <v>-1027855.5008</v>
      </c>
      <c r="H9" s="21">
        <v>23</v>
      </c>
      <c r="I9" s="16">
        <v>37260</v>
      </c>
      <c r="J9" s="22">
        <f>I9*1.28*1.27</f>
        <v>60569.85600000001</v>
      </c>
      <c r="K9" s="70">
        <f>B9+E9+H9</f>
        <v>8620</v>
      </c>
      <c r="L9" s="71">
        <f>C9+F9+I9</f>
        <v>16861077</v>
      </c>
      <c r="M9" s="72">
        <f>L9*1.28*1.27</f>
        <v>27409366.771199998</v>
      </c>
    </row>
    <row r="10" spans="1:13" ht="31.5" customHeight="1">
      <c r="A10" s="48" t="s">
        <v>10</v>
      </c>
      <c r="B10" s="19"/>
      <c r="C10" s="18"/>
      <c r="D10" s="20"/>
      <c r="E10" s="19"/>
      <c r="F10" s="58"/>
      <c r="G10" s="41"/>
      <c r="H10" s="19"/>
      <c r="I10" s="18"/>
      <c r="J10" s="41"/>
      <c r="K10" s="19"/>
      <c r="L10" s="18"/>
      <c r="M10" s="20"/>
    </row>
    <row r="11" spans="1:13" ht="31.5" customHeight="1">
      <c r="A11" s="49" t="s">
        <v>11</v>
      </c>
      <c r="B11" s="21">
        <v>1299092</v>
      </c>
      <c r="C11" s="16">
        <v>988216947</v>
      </c>
      <c r="D11" s="22">
        <f>C11*1.28*1.27</f>
        <v>1606445469.0432</v>
      </c>
      <c r="E11" s="21">
        <v>559158</v>
      </c>
      <c r="F11" s="57">
        <v>794867138</v>
      </c>
      <c r="G11" s="42">
        <f>F11*1.28*1.27</f>
        <v>1292136019.5328</v>
      </c>
      <c r="H11" s="21">
        <v>130905</v>
      </c>
      <c r="I11" s="16">
        <v>198387024</v>
      </c>
      <c r="J11" s="22">
        <f>I11*1.28*1.27</f>
        <v>322497946.2144</v>
      </c>
      <c r="K11" s="73">
        <f>B11+E11+H11</f>
        <v>1989155</v>
      </c>
      <c r="L11" s="74">
        <f>C11+F11+I11</f>
        <v>1981471109</v>
      </c>
      <c r="M11" s="72">
        <f>D11+G11+J11</f>
        <v>3221079434.7904</v>
      </c>
    </row>
    <row r="12" spans="1:13" ht="31.5" customHeight="1">
      <c r="A12" s="49" t="s">
        <v>12</v>
      </c>
      <c r="B12" s="21">
        <v>1122</v>
      </c>
      <c r="C12" s="16">
        <v>2970200</v>
      </c>
      <c r="D12" s="22">
        <f>C12*1.28*1.27</f>
        <v>4828357.12</v>
      </c>
      <c r="E12" s="21">
        <v>8655</v>
      </c>
      <c r="F12" s="57">
        <v>25045261</v>
      </c>
      <c r="G12" s="42">
        <f>F12*1.28*1.27</f>
        <v>40713576.281600006</v>
      </c>
      <c r="H12" s="21">
        <v>42</v>
      </c>
      <c r="I12" s="16">
        <v>103000</v>
      </c>
      <c r="J12" s="22">
        <f>I12*1.28*1.27</f>
        <v>167436.8</v>
      </c>
      <c r="K12" s="73">
        <f aca="true" t="shared" si="0" ref="K12:L15">B12+E12+H12</f>
        <v>9819</v>
      </c>
      <c r="L12" s="74">
        <f t="shared" si="0"/>
        <v>28118461</v>
      </c>
      <c r="M12" s="72">
        <f>D12+G12+J12</f>
        <v>45709370.2016</v>
      </c>
    </row>
    <row r="13" spans="1:13" ht="31.5" customHeight="1">
      <c r="A13" s="49" t="s">
        <v>13</v>
      </c>
      <c r="B13" s="21">
        <v>4707</v>
      </c>
      <c r="C13" s="16">
        <v>7053815</v>
      </c>
      <c r="D13" s="22">
        <f>C13*1.28*1.27</f>
        <v>11466681.664</v>
      </c>
      <c r="E13" s="21">
        <v>1040</v>
      </c>
      <c r="F13" s="57">
        <v>2419000</v>
      </c>
      <c r="G13" s="42">
        <f>F13*1.28*1.27</f>
        <v>3932326.4</v>
      </c>
      <c r="H13" s="21">
        <v>380</v>
      </c>
      <c r="I13" s="16">
        <v>969000</v>
      </c>
      <c r="J13" s="22">
        <f>I13*1.28*1.27</f>
        <v>1575206.4</v>
      </c>
      <c r="K13" s="73">
        <f t="shared" si="0"/>
        <v>6127</v>
      </c>
      <c r="L13" s="74">
        <f t="shared" si="0"/>
        <v>10441815</v>
      </c>
      <c r="M13" s="72">
        <f>D13+G13+J13</f>
        <v>16974214.464</v>
      </c>
    </row>
    <row r="14" spans="1:13" ht="31.5" customHeight="1">
      <c r="A14" s="49" t="s">
        <v>14</v>
      </c>
      <c r="B14" s="21">
        <v>0</v>
      </c>
      <c r="C14" s="16">
        <v>0</v>
      </c>
      <c r="D14" s="22">
        <f>C14*1.28*1.27</f>
        <v>0</v>
      </c>
      <c r="E14" s="21">
        <v>113</v>
      </c>
      <c r="F14" s="57">
        <v>272074</v>
      </c>
      <c r="G14" s="42">
        <f>F14*1.28*1.27</f>
        <v>442283.4944</v>
      </c>
      <c r="H14" s="21">
        <v>2940</v>
      </c>
      <c r="I14" s="16">
        <v>6155227</v>
      </c>
      <c r="J14" s="22">
        <f>I14*1.28*1.27</f>
        <v>10005937.011200001</v>
      </c>
      <c r="K14" s="73">
        <f t="shared" si="0"/>
        <v>3053</v>
      </c>
      <c r="L14" s="74">
        <f t="shared" si="0"/>
        <v>6427301</v>
      </c>
      <c r="M14" s="72">
        <f>D14+G14+J14</f>
        <v>10448220.505600002</v>
      </c>
    </row>
    <row r="15" spans="1:13" ht="31.5" customHeight="1" thickBot="1">
      <c r="A15" s="50" t="s">
        <v>15</v>
      </c>
      <c r="B15" s="24">
        <v>2801</v>
      </c>
      <c r="C15" s="23">
        <v>4166550</v>
      </c>
      <c r="D15" s="22">
        <f>C15*1.28*1.27</f>
        <v>6773143.68</v>
      </c>
      <c r="E15" s="24">
        <v>2861</v>
      </c>
      <c r="F15" s="59">
        <v>7633095.35872</v>
      </c>
      <c r="G15" s="42">
        <f>F15*1.28*1.27</f>
        <v>12408359.815135231</v>
      </c>
      <c r="H15" s="24">
        <v>15311.67492</v>
      </c>
      <c r="I15" s="23">
        <v>3645813.99904</v>
      </c>
      <c r="J15" s="22">
        <f>I15*1.28*1.27</f>
        <v>5926635.236839424</v>
      </c>
      <c r="K15" s="75">
        <f t="shared" si="0"/>
        <v>20973.674919999998</v>
      </c>
      <c r="L15" s="76">
        <f t="shared" si="0"/>
        <v>15445459.357760001</v>
      </c>
      <c r="M15" s="72">
        <f>D15+G15+J15</f>
        <v>25108138.731974658</v>
      </c>
    </row>
    <row r="16" spans="1:13" s="17" customFormat="1" ht="31.5" customHeight="1" thickBot="1">
      <c r="A16" s="51" t="s">
        <v>5</v>
      </c>
      <c r="B16" s="80">
        <f aca="true" t="shared" si="1" ref="B16:L16">SUM(B11:B15)</f>
        <v>1307722</v>
      </c>
      <c r="C16" s="81">
        <f t="shared" si="1"/>
        <v>1002407512</v>
      </c>
      <c r="D16" s="81">
        <f t="shared" si="1"/>
        <v>1629513651.5072</v>
      </c>
      <c r="E16" s="80">
        <f t="shared" si="1"/>
        <v>571827</v>
      </c>
      <c r="F16" s="82">
        <f t="shared" si="1"/>
        <v>830236568.35872</v>
      </c>
      <c r="G16" s="83">
        <f t="shared" si="1"/>
        <v>1349632565.5239353</v>
      </c>
      <c r="H16" s="80">
        <f t="shared" si="1"/>
        <v>149578.67492</v>
      </c>
      <c r="I16" s="81">
        <f t="shared" si="1"/>
        <v>209260064.99904</v>
      </c>
      <c r="J16" s="81">
        <f t="shared" si="1"/>
        <v>340173161.6624394</v>
      </c>
      <c r="K16" s="77">
        <f t="shared" si="1"/>
        <v>2029127.67492</v>
      </c>
      <c r="L16" s="78">
        <f t="shared" si="1"/>
        <v>2041904145.35776</v>
      </c>
      <c r="M16" s="79">
        <f>SUM(M11:M15)</f>
        <v>3319319378.693575</v>
      </c>
    </row>
    <row r="17" spans="1:13" s="17" customFormat="1" ht="31.5" customHeight="1" thickBot="1">
      <c r="A17" s="25"/>
      <c r="B17" s="43"/>
      <c r="C17" s="26"/>
      <c r="D17" s="27"/>
      <c r="E17" s="43"/>
      <c r="F17" s="26"/>
      <c r="G17" s="27"/>
      <c r="H17" s="43"/>
      <c r="I17" s="26"/>
      <c r="J17" s="26"/>
      <c r="K17" s="61"/>
      <c r="L17" s="62"/>
      <c r="M17" s="63"/>
    </row>
    <row r="18" spans="1:13" s="17" customFormat="1" ht="31.5" customHeight="1" thickBot="1">
      <c r="A18" s="52" t="s">
        <v>16</v>
      </c>
      <c r="B18" s="84">
        <f aca="true" t="shared" si="2" ref="B18:M18">B9+B16</f>
        <v>1323123</v>
      </c>
      <c r="C18" s="85">
        <f t="shared" si="2"/>
        <v>1019863622</v>
      </c>
      <c r="D18" s="86"/>
      <c r="E18" s="84">
        <f t="shared" si="2"/>
        <v>565023</v>
      </c>
      <c r="F18" s="85">
        <f t="shared" si="2"/>
        <v>829604275.35872</v>
      </c>
      <c r="G18" s="86"/>
      <c r="H18" s="84">
        <f t="shared" si="2"/>
        <v>149601.67492</v>
      </c>
      <c r="I18" s="85">
        <f t="shared" si="2"/>
        <v>209297324.99904</v>
      </c>
      <c r="J18" s="87">
        <f t="shared" si="2"/>
        <v>340233731.5184394</v>
      </c>
      <c r="K18" s="84">
        <f t="shared" si="2"/>
        <v>2037747.67492</v>
      </c>
      <c r="L18" s="87">
        <f t="shared" si="2"/>
        <v>2058765222.35776</v>
      </c>
      <c r="M18" s="86">
        <f t="shared" si="2"/>
        <v>3346728745.464775</v>
      </c>
    </row>
    <row r="19" spans="1:13" ht="31.5" customHeight="1" thickBot="1">
      <c r="A19" s="28"/>
      <c r="B19" s="44"/>
      <c r="C19" s="29"/>
      <c r="D19" s="45"/>
      <c r="E19" s="44"/>
      <c r="F19" s="29"/>
      <c r="G19" s="45"/>
      <c r="H19" s="44"/>
      <c r="I19" s="29"/>
      <c r="J19" s="29"/>
      <c r="K19" s="64"/>
      <c r="L19" s="65"/>
      <c r="M19" s="66"/>
    </row>
    <row r="20" spans="1:13" ht="31.5" customHeight="1">
      <c r="A20" s="53" t="s">
        <v>17</v>
      </c>
      <c r="B20" s="31"/>
      <c r="C20" s="30"/>
      <c r="D20" s="32"/>
      <c r="E20" s="31"/>
      <c r="F20" s="30"/>
      <c r="G20" s="32"/>
      <c r="H20" s="31"/>
      <c r="I20" s="30"/>
      <c r="J20" s="32"/>
      <c r="K20" s="33"/>
      <c r="L20" s="68"/>
      <c r="M20" s="69"/>
    </row>
    <row r="21" spans="1:13" ht="31.5" customHeight="1">
      <c r="A21" s="49" t="s">
        <v>18</v>
      </c>
      <c r="B21" s="21">
        <v>30685</v>
      </c>
      <c r="C21" s="16">
        <v>50180678</v>
      </c>
      <c r="D21" s="22">
        <f>C21*1.28*1.27</f>
        <v>81573710.1568</v>
      </c>
      <c r="E21" s="21">
        <v>20795</v>
      </c>
      <c r="F21" s="16">
        <v>38245665</v>
      </c>
      <c r="G21" s="22">
        <f>F21*1.28*1.27</f>
        <v>62172153.024000004</v>
      </c>
      <c r="H21" s="21">
        <v>7870</v>
      </c>
      <c r="I21" s="16">
        <v>20240993</v>
      </c>
      <c r="J21" s="22">
        <f>I21*1.28*1.27</f>
        <v>32903758.2208</v>
      </c>
      <c r="K21" s="73">
        <f aca="true" t="shared" si="3" ref="K21:M22">B21+E21+H21</f>
        <v>59350</v>
      </c>
      <c r="L21" s="74">
        <f t="shared" si="3"/>
        <v>108667336</v>
      </c>
      <c r="M21" s="72">
        <f t="shared" si="3"/>
        <v>176649621.40160003</v>
      </c>
    </row>
    <row r="22" spans="1:13" ht="31.5" customHeight="1">
      <c r="A22" s="49" t="s">
        <v>19</v>
      </c>
      <c r="B22" s="21">
        <v>24</v>
      </c>
      <c r="C22" s="16">
        <v>14000</v>
      </c>
      <c r="D22" s="22">
        <f>C22*1.28*1.27</f>
        <v>22758.4</v>
      </c>
      <c r="E22" s="21">
        <v>3</v>
      </c>
      <c r="F22" s="16">
        <v>3000</v>
      </c>
      <c r="G22" s="22">
        <f>F22*1.28*1.27</f>
        <v>4876.8</v>
      </c>
      <c r="H22" s="21">
        <v>0</v>
      </c>
      <c r="I22" s="16">
        <v>0</v>
      </c>
      <c r="J22" s="22">
        <f>I22*1.28*1.27</f>
        <v>0</v>
      </c>
      <c r="K22" s="73">
        <f t="shared" si="3"/>
        <v>27</v>
      </c>
      <c r="L22" s="74">
        <f t="shared" si="3"/>
        <v>17000</v>
      </c>
      <c r="M22" s="72">
        <f t="shared" si="3"/>
        <v>27635.2</v>
      </c>
    </row>
    <row r="23" spans="1:13" s="17" customFormat="1" ht="31.5" customHeight="1" thickBot="1">
      <c r="A23" s="54" t="s">
        <v>5</v>
      </c>
      <c r="B23" s="88">
        <f aca="true" t="shared" si="4" ref="B23:K23">SUM(B21:B22)</f>
        <v>30709</v>
      </c>
      <c r="C23" s="89">
        <f t="shared" si="4"/>
        <v>50194678</v>
      </c>
      <c r="D23" s="89">
        <f t="shared" si="4"/>
        <v>81596468.55680001</v>
      </c>
      <c r="E23" s="88">
        <f t="shared" si="4"/>
        <v>20798</v>
      </c>
      <c r="F23" s="89">
        <f t="shared" si="4"/>
        <v>38248665</v>
      </c>
      <c r="G23" s="90">
        <f>SUM(G21:G22)</f>
        <v>62177029.824</v>
      </c>
      <c r="H23" s="88">
        <f t="shared" si="4"/>
        <v>7870</v>
      </c>
      <c r="I23" s="89">
        <f t="shared" si="4"/>
        <v>20240993</v>
      </c>
      <c r="J23" s="90">
        <f t="shared" si="4"/>
        <v>32903758.2208</v>
      </c>
      <c r="K23" s="88">
        <f t="shared" si="4"/>
        <v>59377</v>
      </c>
      <c r="L23" s="89">
        <f>SUM(L21:L22)</f>
        <v>108684336</v>
      </c>
      <c r="M23" s="90">
        <f>SUM(M21:M22)</f>
        <v>176677256.60160002</v>
      </c>
    </row>
    <row r="24" spans="1:13" s="17" customFormat="1" ht="31.5" customHeight="1" thickBot="1">
      <c r="A24" s="25"/>
      <c r="B24" s="43"/>
      <c r="C24" s="34"/>
      <c r="D24" s="46"/>
      <c r="E24" s="43"/>
      <c r="F24" s="34"/>
      <c r="G24" s="46"/>
      <c r="H24" s="43"/>
      <c r="I24" s="34"/>
      <c r="J24" s="34"/>
      <c r="K24" s="43"/>
      <c r="L24" s="26"/>
      <c r="M24" s="67"/>
    </row>
    <row r="25" spans="1:13" s="17" customFormat="1" ht="44.25" customHeight="1" thickBot="1">
      <c r="A25" s="52" t="s">
        <v>20</v>
      </c>
      <c r="B25" s="84">
        <f aca="true" t="shared" si="5" ref="B25:M25">B18+B23</f>
        <v>1353832</v>
      </c>
      <c r="C25" s="87">
        <f t="shared" si="5"/>
        <v>1070058300</v>
      </c>
      <c r="D25" s="86">
        <f>C25*1.28*1.27</f>
        <v>1739486772.48</v>
      </c>
      <c r="E25" s="84">
        <f t="shared" si="5"/>
        <v>585821</v>
      </c>
      <c r="F25" s="87">
        <f t="shared" si="5"/>
        <v>867852940.35872</v>
      </c>
      <c r="G25" s="86">
        <f>F25*1.28*1.27</f>
        <v>1410781739.8471353</v>
      </c>
      <c r="H25" s="84">
        <f t="shared" si="5"/>
        <v>157471.67492</v>
      </c>
      <c r="I25" s="87">
        <f t="shared" si="5"/>
        <v>229538317.99904</v>
      </c>
      <c r="J25" s="86">
        <f>I25*1.28*1.27</f>
        <v>373137489.73923945</v>
      </c>
      <c r="K25" s="84">
        <f t="shared" si="5"/>
        <v>2097124.67492</v>
      </c>
      <c r="L25" s="87">
        <f t="shared" si="5"/>
        <v>2167449558.35776</v>
      </c>
      <c r="M25" s="86">
        <f t="shared" si="5"/>
        <v>3523406002.0663753</v>
      </c>
    </row>
    <row r="28" spans="1:8" ht="31.5" customHeight="1">
      <c r="A28" s="35"/>
      <c r="H28" s="36"/>
    </row>
  </sheetData>
  <sheetProtection/>
  <mergeCells count="10">
    <mergeCell ref="A1:L1"/>
    <mergeCell ref="A3:L3"/>
    <mergeCell ref="B8:C8"/>
    <mergeCell ref="E8:F8"/>
    <mergeCell ref="H8:I8"/>
    <mergeCell ref="K8:L8"/>
    <mergeCell ref="B5:D5"/>
    <mergeCell ref="E5:G5"/>
    <mergeCell ref="H5:J5"/>
    <mergeCell ref="K5:M5"/>
  </mergeCells>
  <printOptions/>
  <pageMargins left="0.17" right="0.17" top="0.48" bottom="0.55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Benyó Gyöngyi</dc:creator>
  <cp:keywords/>
  <dc:description/>
  <cp:lastModifiedBy>Kondi</cp:lastModifiedBy>
  <cp:lastPrinted>2013-03-08T12:11:03Z</cp:lastPrinted>
  <dcterms:created xsi:type="dcterms:W3CDTF">2013-03-08T11:43:11Z</dcterms:created>
  <dcterms:modified xsi:type="dcterms:W3CDTF">2013-07-05T16:55:10Z</dcterms:modified>
  <cp:category/>
  <cp:version/>
  <cp:contentType/>
  <cp:contentStatus/>
</cp:coreProperties>
</file>