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/>
  <mc:AlternateContent xmlns:mc="http://schemas.openxmlformats.org/markup-compatibility/2006">
    <mc:Choice Requires="x15">
      <x15ac:absPath xmlns:x15ac="http://schemas.microsoft.com/office/spreadsheetml/2010/11/ac" url="G:\0_munka\01_MAHASZ\MAHASZ_stat\kuldott\honlapra_20180124\"/>
    </mc:Choice>
  </mc:AlternateContent>
  <bookViews>
    <workbookView xWindow="0" yWindow="0" windowWidth="19200" windowHeight="7476" xr2:uid="{00000000-000D-0000-FFFF-FFFF00000000}"/>
  </bookViews>
  <sheets>
    <sheet name="2016 DIGITÁLIS ÉRTÉKESÍTÉS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" i="1" l="1"/>
  <c r="K9" i="1"/>
  <c r="K10" i="1"/>
  <c r="K14" i="1"/>
  <c r="K18" i="1"/>
  <c r="K17" i="1"/>
  <c r="K11" i="1" l="1"/>
  <c r="K16" i="1"/>
  <c r="K19" i="1" l="1"/>
  <c r="K21" i="1" s="1"/>
  <c r="J19" i="1"/>
  <c r="J21" i="1" s="1"/>
  <c r="I19" i="1"/>
  <c r="I21" i="1" s="1"/>
  <c r="H19" i="1"/>
  <c r="H21" i="1" s="1"/>
  <c r="G19" i="1"/>
  <c r="G21" i="1" s="1"/>
  <c r="F19" i="1"/>
  <c r="F21" i="1" s="1"/>
  <c r="E19" i="1"/>
  <c r="E21" i="1" s="1"/>
  <c r="D19" i="1"/>
  <c r="D21" i="1" s="1"/>
  <c r="C19" i="1"/>
  <c r="B19" i="1"/>
  <c r="B21" i="1" s="1"/>
  <c r="C21" i="1" l="1"/>
</calcChain>
</file>

<file path=xl/sharedStrings.xml><?xml version="1.0" encoding="utf-8"?>
<sst xmlns="http://schemas.openxmlformats.org/spreadsheetml/2006/main" count="31" uniqueCount="23">
  <si>
    <t>MAHASZ</t>
  </si>
  <si>
    <t>Nemzetközi</t>
  </si>
  <si>
    <t>Hazai</t>
  </si>
  <si>
    <t>Klasszikus</t>
  </si>
  <si>
    <t>Nem zenei tartalom</t>
  </si>
  <si>
    <t>Összesen</t>
  </si>
  <si>
    <t>Mennyiség</t>
  </si>
  <si>
    <t>Digitális értékesítések</t>
  </si>
  <si>
    <t>Kereskedelmi érték (Ft)</t>
  </si>
  <si>
    <t>Internetes letöltések</t>
  </si>
  <si>
    <t>Egyedi hangfelvétel letöltés</t>
  </si>
  <si>
    <t>Album letöltés</t>
  </si>
  <si>
    <t>Zenei video letöltés</t>
  </si>
  <si>
    <t>Letöltések összesen</t>
  </si>
  <si>
    <t>Digitális tartalom</t>
  </si>
  <si>
    <t>Mobiltelefonos tartalom</t>
  </si>
  <si>
    <t>Előfizetéses audio streaming</t>
  </si>
  <si>
    <t>Reklám alapú audio streaming</t>
  </si>
  <si>
    <t>Video streaming bevétel</t>
  </si>
  <si>
    <t>Streaming összesen</t>
  </si>
  <si>
    <t>Digitális értékesítés összesen</t>
  </si>
  <si>
    <t>2016.  ÉVI DIGITÁLIS ELADÁSI  ADATOK</t>
  </si>
  <si>
    <t xml:space="preserve">További bevételi források jogosított felhasználások: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</si>
</sst>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Ft&quot;_-;\-* #,##0.00\ &quot;Ft&quot;_-;_-* &quot;-&quot;??\ &quot;Ft&quot;_-;_-@_-"/>
    <numFmt numFmtId="164" formatCode="_-* #,##0.00\ &quot;HUF&quot;_-;\-* #,##0.00\ &quot;HUF&quot;_-;_-* &quot;-&quot;??\ &quot;HUF&quot;_-;_-@_-"/>
    <numFmt numFmtId="165" formatCode="_-* #,##0.00\ _H_U_F_-;\-* #,##0.00\ _H_U_F_-;_-* &quot;-&quot;??\ _H_U_F_-;_-@_-"/>
    <numFmt numFmtId="166" formatCode="#,##0.00;[Red]#,##0.00"/>
    <numFmt numFmtId="167" formatCode="_-* #,##0\ _H_U_F_-;\-* #,##0\ _H_U_F_-;_-* &quot;-&quot;??\ _H_U_F_-;_-@_-"/>
    <numFmt numFmtId="168" formatCode="_-* #,##0\ &quot;HUF&quot;_-;\-* #,##0\ &quot;HUF&quot;_-;_-* &quot;-&quot;??\ &quot;HUF&quot;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 tint="0.249977111117893"/>
      <name val="Calibri"/>
      <family val="2"/>
      <charset val="238"/>
      <scheme val="minor"/>
    </font>
    <font>
      <b/>
      <sz val="22"/>
      <color theme="1" tint="0.14999847407452621"/>
      <name val="Calibri"/>
      <family val="2"/>
      <charset val="238"/>
      <scheme val="minor"/>
    </font>
    <font>
      <b/>
      <u/>
      <sz val="22"/>
      <color theme="1" tint="0.14999847407452621"/>
      <name val="Calibri"/>
      <family val="2"/>
      <charset val="238"/>
      <scheme val="minor"/>
    </font>
    <font>
      <b/>
      <sz val="20"/>
      <color theme="1" tint="0.14999847407452621"/>
      <name val="Calibri"/>
      <family val="2"/>
      <charset val="238"/>
      <scheme val="minor"/>
    </font>
    <font>
      <b/>
      <sz val="11"/>
      <color theme="1" tint="0.14999847407452621"/>
      <name val="Calibri"/>
      <family val="2"/>
      <charset val="238"/>
      <scheme val="minor"/>
    </font>
    <font>
      <b/>
      <sz val="14"/>
      <color theme="1" tint="0.14999847407452621"/>
      <name val="Calibri"/>
      <family val="2"/>
      <charset val="238"/>
      <scheme val="minor"/>
    </font>
    <font>
      <sz val="12"/>
      <color theme="1" tint="0.14999847407452621"/>
      <name val="Calibri"/>
      <family val="2"/>
      <charset val="238"/>
      <scheme val="minor"/>
    </font>
    <font>
      <b/>
      <sz val="12"/>
      <color theme="1" tint="0.14999847407452621"/>
      <name val="Calibri"/>
      <family val="2"/>
      <charset val="238"/>
      <scheme val="minor"/>
    </font>
    <font>
      <sz val="11"/>
      <color theme="1" tint="0.14999847407452621"/>
      <name val="Calibri"/>
      <family val="2"/>
      <charset val="238"/>
      <scheme val="minor"/>
    </font>
    <font>
      <sz val="10"/>
      <color theme="1" tint="0.14999847407452621"/>
      <name val="Arial"/>
      <family val="2"/>
      <charset val="238"/>
    </font>
    <font>
      <b/>
      <sz val="10"/>
      <color theme="1" tint="0.14999847407452621"/>
      <name val="Arial"/>
      <family val="2"/>
      <charset val="238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/>
  </cellStyleXfs>
  <cellXfs count="59">
    <xf numFmtId="0" fontId="0" fillId="0" borderId="0" xfId="0"/>
    <xf numFmtId="0" fontId="0" fillId="0" borderId="0" xfId="0" applyFont="1" applyFill="1" applyBorder="1"/>
    <xf numFmtId="0" fontId="0" fillId="0" borderId="0" xfId="0" applyFont="1"/>
    <xf numFmtId="0" fontId="0" fillId="0" borderId="0" xfId="0" applyFont="1" applyFill="1"/>
    <xf numFmtId="0" fontId="2" fillId="0" borderId="0" xfId="0" applyFo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 wrapText="1"/>
    </xf>
    <xf numFmtId="167" fontId="6" fillId="0" borderId="0" xfId="1" applyNumberFormat="1" applyFont="1" applyFill="1"/>
    <xf numFmtId="168" fontId="6" fillId="0" borderId="0" xfId="2" applyNumberFormat="1" applyFont="1" applyFill="1"/>
    <xf numFmtId="166" fontId="8" fillId="3" borderId="2" xfId="0" applyNumberFormat="1" applyFont="1" applyFill="1" applyBorder="1" applyAlignment="1">
      <alignment horizontal="center" vertical="center" wrapText="1"/>
    </xf>
    <xf numFmtId="166" fontId="8" fillId="3" borderId="3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166" fontId="9" fillId="3" borderId="3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167" fontId="10" fillId="0" borderId="2" xfId="1" applyNumberFormat="1" applyFont="1" applyBorder="1"/>
    <xf numFmtId="0" fontId="10" fillId="0" borderId="3" xfId="0" applyFont="1" applyBorder="1" applyAlignment="1"/>
    <xf numFmtId="0" fontId="10" fillId="0" borderId="2" xfId="0" applyFont="1" applyBorder="1" applyAlignment="1"/>
    <xf numFmtId="0" fontId="6" fillId="0" borderId="4" xfId="0" applyFont="1" applyBorder="1" applyAlignment="1"/>
    <xf numFmtId="0" fontId="6" fillId="0" borderId="3" xfId="0" applyFont="1" applyBorder="1" applyAlignment="1"/>
    <xf numFmtId="0" fontId="10" fillId="0" borderId="10" xfId="0" applyFont="1" applyBorder="1" applyAlignment="1">
      <alignment wrapText="1"/>
    </xf>
    <xf numFmtId="168" fontId="10" fillId="0" borderId="3" xfId="2" applyNumberFormat="1" applyFont="1" applyBorder="1"/>
    <xf numFmtId="167" fontId="10" fillId="0" borderId="2" xfId="1" applyNumberFormat="1" applyFont="1" applyBorder="1" applyAlignment="1"/>
    <xf numFmtId="167" fontId="6" fillId="0" borderId="4" xfId="1" applyNumberFormat="1" applyFont="1" applyBorder="1" applyAlignment="1"/>
    <xf numFmtId="168" fontId="6" fillId="0" borderId="3" xfId="2" applyNumberFormat="1" applyFont="1" applyBorder="1"/>
    <xf numFmtId="0" fontId="11" fillId="0" borderId="10" xfId="0" applyFont="1" applyBorder="1" applyAlignment="1">
      <alignment vertical="top"/>
    </xf>
    <xf numFmtId="0" fontId="12" fillId="0" borderId="10" xfId="0" applyFont="1" applyBorder="1" applyAlignment="1">
      <alignment vertical="top"/>
    </xf>
    <xf numFmtId="0" fontId="6" fillId="0" borderId="10" xfId="0" applyFont="1" applyBorder="1" applyAlignment="1">
      <alignment wrapText="1"/>
    </xf>
    <xf numFmtId="167" fontId="6" fillId="0" borderId="2" xfId="1" applyNumberFormat="1" applyFont="1" applyBorder="1"/>
    <xf numFmtId="0" fontId="6" fillId="0" borderId="12" xfId="0" applyFont="1" applyBorder="1" applyAlignment="1">
      <alignment wrapText="1"/>
    </xf>
    <xf numFmtId="167" fontId="6" fillId="0" borderId="13" xfId="1" applyNumberFormat="1" applyFont="1" applyBorder="1"/>
    <xf numFmtId="168" fontId="6" fillId="0" borderId="14" xfId="2" applyNumberFormat="1" applyFont="1" applyBorder="1"/>
    <xf numFmtId="167" fontId="6" fillId="0" borderId="13" xfId="1" applyNumberFormat="1" applyFont="1" applyBorder="1" applyAlignment="1"/>
    <xf numFmtId="167" fontId="6" fillId="0" borderId="15" xfId="1" applyNumberFormat="1" applyFont="1" applyBorder="1" applyAlignment="1"/>
    <xf numFmtId="0" fontId="6" fillId="0" borderId="11" xfId="0" applyFont="1" applyBorder="1" applyAlignment="1">
      <alignment wrapText="1"/>
    </xf>
    <xf numFmtId="167" fontId="6" fillId="2" borderId="1" xfId="1" applyNumberFormat="1" applyFont="1" applyFill="1" applyBorder="1"/>
    <xf numFmtId="168" fontId="6" fillId="2" borderId="3" xfId="2" applyNumberFormat="1" applyFont="1" applyFill="1" applyBorder="1"/>
    <xf numFmtId="0" fontId="10" fillId="0" borderId="19" xfId="0" applyFont="1" applyBorder="1" applyAlignment="1"/>
    <xf numFmtId="167" fontId="10" fillId="0" borderId="20" xfId="1" applyNumberFormat="1" applyFont="1" applyBorder="1"/>
    <xf numFmtId="168" fontId="10" fillId="0" borderId="20" xfId="2" applyNumberFormat="1" applyFont="1" applyBorder="1"/>
    <xf numFmtId="0" fontId="10" fillId="0" borderId="20" xfId="0" applyFont="1" applyBorder="1" applyAlignment="1"/>
    <xf numFmtId="0" fontId="6" fillId="0" borderId="20" xfId="0" applyFont="1" applyBorder="1" applyAlignment="1"/>
    <xf numFmtId="168" fontId="6" fillId="0" borderId="21" xfId="2" applyNumberFormat="1" applyFont="1" applyBorder="1"/>
    <xf numFmtId="0" fontId="10" fillId="0" borderId="5" xfId="0" applyFont="1" applyBorder="1" applyAlignment="1">
      <alignment wrapText="1"/>
    </xf>
    <xf numFmtId="167" fontId="10" fillId="0" borderId="16" xfId="1" applyNumberFormat="1" applyFont="1" applyBorder="1"/>
    <xf numFmtId="168" fontId="10" fillId="0" borderId="17" xfId="2" applyNumberFormat="1" applyFont="1" applyBorder="1"/>
    <xf numFmtId="167" fontId="10" fillId="0" borderId="16" xfId="1" applyNumberFormat="1" applyFont="1" applyBorder="1" applyAlignment="1"/>
    <xf numFmtId="0" fontId="10" fillId="0" borderId="16" xfId="0" applyFont="1" applyBorder="1" applyAlignment="1"/>
    <xf numFmtId="167" fontId="6" fillId="0" borderId="18" xfId="1" applyNumberFormat="1" applyFont="1" applyBorder="1" applyAlignment="1"/>
    <xf numFmtId="168" fontId="6" fillId="0" borderId="17" xfId="2" applyNumberFormat="1" applyFont="1" applyBorder="1"/>
    <xf numFmtId="168" fontId="0" fillId="0" borderId="0" xfId="0" applyNumberFormat="1" applyFont="1"/>
    <xf numFmtId="0" fontId="7" fillId="3" borderId="9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7" fillId="3" borderId="6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center" wrapText="1"/>
    </xf>
    <xf numFmtId="0" fontId="7" fillId="3" borderId="7" xfId="0" applyFont="1" applyFill="1" applyBorder="1" applyAlignment="1">
      <alignment horizontal="center"/>
    </xf>
  </cellXfs>
  <cellStyles count="5">
    <cellStyle name="Ezres" xfId="1" builtinId="3"/>
    <cellStyle name="Normál" xfId="0" builtinId="0"/>
    <cellStyle name="Normal 2" xfId="4" xr:uid="{00000000-0005-0000-0000-000001000000}"/>
    <cellStyle name="Pénznem" xfId="2" builtinId="4"/>
    <cellStyle name="Pénznem 2" xfId="3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"/>
  <sheetViews>
    <sheetView tabSelected="1" zoomScale="90" zoomScaleNormal="90" workbookViewId="0">
      <selection activeCell="K21" sqref="K21"/>
    </sheetView>
  </sheetViews>
  <sheetFormatPr defaultColWidth="8.6640625" defaultRowHeight="14.4" x14ac:dyDescent="0.3"/>
  <cols>
    <col min="1" max="1" width="30.44140625" style="2" customWidth="1"/>
    <col min="2" max="11" width="19" style="2" customWidth="1"/>
    <col min="12" max="12" width="19.33203125" style="2" bestFit="1" customWidth="1"/>
    <col min="13" max="13" width="15.6640625" style="2" bestFit="1" customWidth="1"/>
    <col min="14" max="16384" width="8.6640625" style="2"/>
  </cols>
  <sheetData>
    <row r="1" spans="1:13" s="1" customFormat="1" ht="28.8" x14ac:dyDescent="0.55000000000000004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3" s="1" customFormat="1" ht="28.8" x14ac:dyDescent="0.55000000000000004">
      <c r="A2" s="5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3" s="1" customFormat="1" ht="25.8" x14ac:dyDescent="0.3">
      <c r="A3" s="54" t="s">
        <v>21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3" s="3" customFormat="1" ht="15" thickBot="1" x14ac:dyDescent="0.35">
      <c r="A4" s="7"/>
      <c r="B4" s="8"/>
      <c r="C4" s="9"/>
      <c r="D4" s="9"/>
      <c r="E4" s="8"/>
      <c r="F4" s="9"/>
      <c r="G4" s="9"/>
      <c r="H4" s="8"/>
      <c r="I4" s="9"/>
      <c r="J4" s="9"/>
      <c r="K4" s="8"/>
    </row>
    <row r="5" spans="1:13" ht="18" x14ac:dyDescent="0.35">
      <c r="A5" s="56" t="s">
        <v>7</v>
      </c>
      <c r="B5" s="58" t="s">
        <v>1</v>
      </c>
      <c r="C5" s="53"/>
      <c r="D5" s="58" t="s">
        <v>2</v>
      </c>
      <c r="E5" s="53"/>
      <c r="F5" s="58" t="s">
        <v>3</v>
      </c>
      <c r="G5" s="53"/>
      <c r="H5" s="58" t="s">
        <v>4</v>
      </c>
      <c r="I5" s="53"/>
      <c r="J5" s="52" t="s">
        <v>5</v>
      </c>
      <c r="K5" s="53"/>
    </row>
    <row r="6" spans="1:13" ht="31.2" x14ac:dyDescent="0.3">
      <c r="A6" s="57"/>
      <c r="B6" s="10" t="s">
        <v>6</v>
      </c>
      <c r="C6" s="11" t="s">
        <v>8</v>
      </c>
      <c r="D6" s="10" t="s">
        <v>6</v>
      </c>
      <c r="E6" s="11" t="s">
        <v>8</v>
      </c>
      <c r="F6" s="12" t="s">
        <v>6</v>
      </c>
      <c r="G6" s="11" t="s">
        <v>8</v>
      </c>
      <c r="H6" s="12" t="s">
        <v>6</v>
      </c>
      <c r="I6" s="11" t="s">
        <v>8</v>
      </c>
      <c r="J6" s="13" t="s">
        <v>6</v>
      </c>
      <c r="K6" s="14" t="s">
        <v>8</v>
      </c>
    </row>
    <row r="7" spans="1:13" x14ac:dyDescent="0.3">
      <c r="A7" s="15" t="s">
        <v>9</v>
      </c>
      <c r="B7" s="16"/>
      <c r="C7" s="17"/>
      <c r="D7" s="18"/>
      <c r="E7" s="17"/>
      <c r="F7" s="18"/>
      <c r="G7" s="17"/>
      <c r="H7" s="18"/>
      <c r="I7" s="17"/>
      <c r="J7" s="19"/>
      <c r="K7" s="20"/>
    </row>
    <row r="8" spans="1:13" x14ac:dyDescent="0.3">
      <c r="A8" s="21" t="s">
        <v>10</v>
      </c>
      <c r="B8" s="16">
        <v>262266</v>
      </c>
      <c r="C8" s="22">
        <v>50623847</v>
      </c>
      <c r="D8" s="23">
        <v>2888605</v>
      </c>
      <c r="E8" s="22">
        <v>19502437</v>
      </c>
      <c r="F8" s="23">
        <v>1793</v>
      </c>
      <c r="G8" s="22">
        <v>2590367</v>
      </c>
      <c r="H8" s="23">
        <v>271</v>
      </c>
      <c r="I8" s="22">
        <v>56582</v>
      </c>
      <c r="J8" s="24">
        <v>3152935</v>
      </c>
      <c r="K8" s="25">
        <f>+I8+G8+E8+C8</f>
        <v>72773233</v>
      </c>
      <c r="L8" s="51"/>
    </row>
    <row r="9" spans="1:13" x14ac:dyDescent="0.3">
      <c r="A9" s="21" t="s">
        <v>11</v>
      </c>
      <c r="B9" s="16">
        <v>3472</v>
      </c>
      <c r="C9" s="22">
        <v>51050957</v>
      </c>
      <c r="D9" s="23">
        <v>13510</v>
      </c>
      <c r="E9" s="22">
        <v>18075826</v>
      </c>
      <c r="F9" s="23">
        <v>1357</v>
      </c>
      <c r="G9" s="22">
        <v>3769470</v>
      </c>
      <c r="H9" s="23">
        <v>401</v>
      </c>
      <c r="I9" s="22">
        <v>672983</v>
      </c>
      <c r="J9" s="24">
        <v>18740</v>
      </c>
      <c r="K9" s="25">
        <f>+I9+G9+E9+C9</f>
        <v>73569236</v>
      </c>
      <c r="L9" s="51"/>
    </row>
    <row r="10" spans="1:13" x14ac:dyDescent="0.3">
      <c r="A10" s="21" t="s">
        <v>12</v>
      </c>
      <c r="B10" s="16">
        <v>3241</v>
      </c>
      <c r="C10" s="22">
        <v>927575</v>
      </c>
      <c r="D10" s="23">
        <v>13613</v>
      </c>
      <c r="E10" s="22">
        <v>113748</v>
      </c>
      <c r="F10" s="23">
        <v>0</v>
      </c>
      <c r="G10" s="22">
        <v>29741</v>
      </c>
      <c r="H10" s="23">
        <v>0</v>
      </c>
      <c r="I10" s="22">
        <v>0</v>
      </c>
      <c r="J10" s="24">
        <v>16854</v>
      </c>
      <c r="K10" s="25">
        <f>+I10+G10+E10+C10</f>
        <v>1071064</v>
      </c>
      <c r="L10" s="51"/>
    </row>
    <row r="11" spans="1:13" x14ac:dyDescent="0.3">
      <c r="A11" s="26" t="s">
        <v>13</v>
      </c>
      <c r="B11" s="16">
        <v>268979</v>
      </c>
      <c r="C11" s="22">
        <v>102602379</v>
      </c>
      <c r="D11" s="23">
        <v>2915728</v>
      </c>
      <c r="E11" s="22">
        <v>37692011</v>
      </c>
      <c r="F11" s="23">
        <v>3150</v>
      </c>
      <c r="G11" s="22">
        <v>6389578</v>
      </c>
      <c r="H11" s="23">
        <v>672</v>
      </c>
      <c r="I11" s="22">
        <v>729565</v>
      </c>
      <c r="J11" s="24">
        <v>3188529</v>
      </c>
      <c r="K11" s="25">
        <f>SUM(K8:K10)</f>
        <v>147413533</v>
      </c>
      <c r="L11" s="51"/>
    </row>
    <row r="12" spans="1:13" x14ac:dyDescent="0.3">
      <c r="A12" s="27"/>
      <c r="B12" s="16"/>
      <c r="C12" s="22"/>
      <c r="D12" s="23"/>
      <c r="E12" s="22"/>
      <c r="F12" s="23"/>
      <c r="G12" s="22"/>
      <c r="H12" s="23"/>
      <c r="I12" s="22"/>
      <c r="J12" s="24"/>
      <c r="K12" s="25"/>
    </row>
    <row r="13" spans="1:13" x14ac:dyDescent="0.3">
      <c r="A13" s="28" t="s">
        <v>14</v>
      </c>
      <c r="B13" s="16"/>
      <c r="C13" s="22"/>
      <c r="D13" s="23"/>
      <c r="E13" s="22"/>
      <c r="F13" s="23"/>
      <c r="G13" s="22"/>
      <c r="H13" s="23"/>
      <c r="I13" s="22"/>
      <c r="J13" s="24"/>
      <c r="K13" s="25"/>
    </row>
    <row r="14" spans="1:13" x14ac:dyDescent="0.3">
      <c r="A14" s="21" t="s">
        <v>15</v>
      </c>
      <c r="B14" s="16">
        <v>1735</v>
      </c>
      <c r="C14" s="22">
        <v>9749150</v>
      </c>
      <c r="D14" s="23">
        <v>48</v>
      </c>
      <c r="E14" s="22">
        <v>512739</v>
      </c>
      <c r="F14" s="23">
        <v>477</v>
      </c>
      <c r="G14" s="22">
        <v>121150</v>
      </c>
      <c r="H14" s="23">
        <v>0</v>
      </c>
      <c r="I14" s="22">
        <v>0</v>
      </c>
      <c r="J14" s="24">
        <v>2260</v>
      </c>
      <c r="K14" s="25">
        <f>+I14+G14+E14+C14</f>
        <v>10383039</v>
      </c>
      <c r="L14" s="51"/>
    </row>
    <row r="15" spans="1:13" x14ac:dyDescent="0.3">
      <c r="A15" s="21"/>
      <c r="B15" s="16"/>
      <c r="C15" s="22"/>
      <c r="D15" s="23"/>
      <c r="E15" s="22"/>
      <c r="F15" s="23"/>
      <c r="G15" s="22"/>
      <c r="H15" s="23"/>
      <c r="I15" s="22"/>
      <c r="J15" s="24"/>
      <c r="K15" s="25"/>
    </row>
    <row r="16" spans="1:13" x14ac:dyDescent="0.3">
      <c r="A16" s="21" t="s">
        <v>16</v>
      </c>
      <c r="B16" s="16">
        <v>36804090</v>
      </c>
      <c r="C16" s="22">
        <v>507255550</v>
      </c>
      <c r="D16" s="23">
        <v>50214697</v>
      </c>
      <c r="E16" s="22">
        <v>78740200</v>
      </c>
      <c r="F16" s="23">
        <v>918022</v>
      </c>
      <c r="G16" s="22">
        <v>12432782</v>
      </c>
      <c r="H16" s="23">
        <v>146199</v>
      </c>
      <c r="I16" s="22">
        <v>205629</v>
      </c>
      <c r="J16" s="24">
        <v>88083008</v>
      </c>
      <c r="K16" s="25">
        <f>+I16+G16+E16+C16</f>
        <v>598634161</v>
      </c>
      <c r="L16" s="51"/>
      <c r="M16" s="51"/>
    </row>
    <row r="17" spans="1:12" x14ac:dyDescent="0.3">
      <c r="A17" s="21" t="s">
        <v>17</v>
      </c>
      <c r="B17" s="16">
        <v>11962034</v>
      </c>
      <c r="C17" s="22">
        <v>109163253</v>
      </c>
      <c r="D17" s="23">
        <v>14890579</v>
      </c>
      <c r="E17" s="22">
        <v>26697939</v>
      </c>
      <c r="F17" s="23">
        <v>52292</v>
      </c>
      <c r="G17" s="22">
        <v>6929717</v>
      </c>
      <c r="H17" s="23">
        <v>0</v>
      </c>
      <c r="I17" s="22">
        <v>648214</v>
      </c>
      <c r="J17" s="24">
        <v>26904905</v>
      </c>
      <c r="K17" s="25">
        <f>+I17+G17+E17+C17</f>
        <v>143439123</v>
      </c>
      <c r="L17" s="51"/>
    </row>
    <row r="18" spans="1:12" x14ac:dyDescent="0.3">
      <c r="A18" s="21" t="s">
        <v>18</v>
      </c>
      <c r="B18" s="16">
        <v>167316148</v>
      </c>
      <c r="C18" s="22">
        <v>130686439</v>
      </c>
      <c r="D18" s="23">
        <v>1095366391</v>
      </c>
      <c r="E18" s="22">
        <v>104776136</v>
      </c>
      <c r="F18" s="23">
        <v>12279</v>
      </c>
      <c r="G18" s="22">
        <v>2649285</v>
      </c>
      <c r="H18" s="23">
        <v>300043</v>
      </c>
      <c r="I18" s="22">
        <v>23056</v>
      </c>
      <c r="J18" s="24">
        <v>1262994861</v>
      </c>
      <c r="K18" s="25">
        <f>+I18+G18+E18+C18</f>
        <v>238134916</v>
      </c>
      <c r="L18" s="51"/>
    </row>
    <row r="19" spans="1:12" x14ac:dyDescent="0.3">
      <c r="A19" s="28" t="s">
        <v>19</v>
      </c>
      <c r="B19" s="29">
        <f t="shared" ref="B19:J19" si="0">SUM(B16:B18)</f>
        <v>216082272</v>
      </c>
      <c r="C19" s="25">
        <f t="shared" si="0"/>
        <v>747105242</v>
      </c>
      <c r="D19" s="29">
        <f t="shared" si="0"/>
        <v>1160471667</v>
      </c>
      <c r="E19" s="25">
        <f t="shared" si="0"/>
        <v>210214275</v>
      </c>
      <c r="F19" s="29">
        <f t="shared" si="0"/>
        <v>982593</v>
      </c>
      <c r="G19" s="25">
        <f t="shared" si="0"/>
        <v>22011784</v>
      </c>
      <c r="H19" s="29">
        <f t="shared" si="0"/>
        <v>446242</v>
      </c>
      <c r="I19" s="25">
        <f t="shared" si="0"/>
        <v>876899</v>
      </c>
      <c r="J19" s="29">
        <f t="shared" si="0"/>
        <v>1377982774</v>
      </c>
      <c r="K19" s="25">
        <f>SUM(K16:K18)</f>
        <v>980208200</v>
      </c>
      <c r="L19" s="51"/>
    </row>
    <row r="20" spans="1:12" x14ac:dyDescent="0.3">
      <c r="A20" s="30"/>
      <c r="B20" s="31"/>
      <c r="C20" s="32"/>
      <c r="D20" s="33"/>
      <c r="E20" s="32"/>
      <c r="F20" s="33"/>
      <c r="G20" s="32"/>
      <c r="H20" s="33"/>
      <c r="I20" s="32"/>
      <c r="J20" s="34"/>
      <c r="K20" s="32"/>
    </row>
    <row r="21" spans="1:12" ht="15" thickBot="1" x14ac:dyDescent="0.35">
      <c r="A21" s="35" t="s">
        <v>20</v>
      </c>
      <c r="B21" s="36">
        <f t="shared" ref="B21:K21" si="1">+B19+B14+B11</f>
        <v>216352986</v>
      </c>
      <c r="C21" s="37">
        <f t="shared" si="1"/>
        <v>859456771</v>
      </c>
      <c r="D21" s="36">
        <f t="shared" si="1"/>
        <v>1163387443</v>
      </c>
      <c r="E21" s="37">
        <f t="shared" si="1"/>
        <v>248419025</v>
      </c>
      <c r="F21" s="36">
        <f t="shared" si="1"/>
        <v>986220</v>
      </c>
      <c r="G21" s="37">
        <f t="shared" si="1"/>
        <v>28522512</v>
      </c>
      <c r="H21" s="36">
        <f t="shared" si="1"/>
        <v>446914</v>
      </c>
      <c r="I21" s="37">
        <f t="shared" si="1"/>
        <v>1606464</v>
      </c>
      <c r="J21" s="36">
        <f t="shared" si="1"/>
        <v>1381173563</v>
      </c>
      <c r="K21" s="37">
        <f t="shared" si="1"/>
        <v>1138004772</v>
      </c>
    </row>
    <row r="22" spans="1:12" ht="15" thickBot="1" x14ac:dyDescent="0.35">
      <c r="A22" s="38"/>
      <c r="B22" s="39"/>
      <c r="C22" s="40"/>
      <c r="D22" s="41"/>
      <c r="E22" s="40"/>
      <c r="F22" s="41"/>
      <c r="G22" s="40"/>
      <c r="H22" s="41"/>
      <c r="I22" s="40"/>
      <c r="J22" s="42"/>
      <c r="K22" s="43"/>
    </row>
    <row r="23" spans="1:12" ht="29.4" thickBot="1" x14ac:dyDescent="0.35">
      <c r="A23" s="44" t="s">
        <v>22</v>
      </c>
      <c r="B23" s="45">
        <v>8</v>
      </c>
      <c r="C23" s="46">
        <v>18581397</v>
      </c>
      <c r="D23" s="47">
        <v>29</v>
      </c>
      <c r="E23" s="46">
        <v>43968774</v>
      </c>
      <c r="F23" s="48">
        <v>0</v>
      </c>
      <c r="G23" s="46">
        <v>3697559</v>
      </c>
      <c r="H23" s="47">
        <v>0</v>
      </c>
      <c r="I23" s="46">
        <v>64741</v>
      </c>
      <c r="J23" s="49">
        <v>37</v>
      </c>
      <c r="K23" s="50">
        <v>66312471</v>
      </c>
    </row>
    <row r="24" spans="1:12" x14ac:dyDescent="0.3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</sheetData>
  <mergeCells count="8">
    <mergeCell ref="J5:K5"/>
    <mergeCell ref="A3:K3"/>
    <mergeCell ref="A1:K1"/>
    <mergeCell ref="A5:A6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2016 DIGITÁLIS ÉRTÉKESÍTÉS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MAHASZ</dc:creator>
  <cp:lastModifiedBy>MAHASZ</cp:lastModifiedBy>
  <dcterms:created xsi:type="dcterms:W3CDTF">2016-03-23T13:08:14Z</dcterms:created>
  <dcterms:modified xsi:type="dcterms:W3CDTF">2018-01-24T12:59:23Z</dcterms:modified>
</cp:coreProperties>
</file>