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<sst xmlns="http://schemas.openxmlformats.org/spreadsheetml/2006/main" count="47" uniqueCount="33">
  <si>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AUDIO</t>
  </si>
  <si>
    <t>Single</t>
  </si>
  <si>
    <t>DVD</t>
  </si>
  <si>
    <t>SACD</t>
  </si>
  <si>
    <t>Album</t>
  </si>
  <si>
    <t>MC</t>
  </si>
  <si>
    <t>CD</t>
  </si>
  <si>
    <t>Mini Disc</t>
  </si>
  <si>
    <t>DVD-Audio</t>
  </si>
  <si>
    <t>Összesen</t>
  </si>
  <si>
    <t>Prémium</t>
  </si>
  <si>
    <t>VIDEO</t>
  </si>
  <si>
    <t>DVD-Video</t>
  </si>
  <si>
    <t>VHS</t>
  </si>
  <si>
    <t>Hazai</t>
  </si>
  <si>
    <t>Külföldi</t>
  </si>
  <si>
    <t xml:space="preserve">Klasszikus   </t>
  </si>
  <si>
    <t>db</t>
  </si>
  <si>
    <t>Nagyker érték</t>
  </si>
  <si>
    <t>Kisker érték</t>
  </si>
  <si>
    <t xml:space="preserve">Vinyl Single </t>
  </si>
  <si>
    <t xml:space="preserve">CD Single </t>
  </si>
  <si>
    <t xml:space="preserve">MC Single </t>
  </si>
  <si>
    <t xml:space="preserve">Összesen </t>
  </si>
  <si>
    <t xml:space="preserve">LP </t>
  </si>
  <si>
    <t xml:space="preserve">CD </t>
  </si>
  <si>
    <t xml:space="preserve">SACD </t>
  </si>
  <si>
    <t xml:space="preserve">Egyéb </t>
  </si>
  <si>
    <t>LP</t>
  </si>
  <si>
    <t>AUDIO ÖSSZESEN</t>
  </si>
  <si>
    <t>ÖSSZESEN</t>
  </si>
  <si>
    <t>AUDIO ÉS VIDEO ÖSSZESEN</t>
  </si>
  <si>
    <t>2009. ÉVI ÖSSZESITETT ELADÁSI ADATOK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</si>
</sst>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  <numFmt numFmtId="166" formatCode="_-* #,##0\ _F_t_-;\-* #,##0\ _F_t_-;_-* &quot;-&quot;??\ _F_t_-;_-@_-"/>
  </numFmts>
  <fonts count="40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12"/>
      <name val="Times New Roman CE"/>
      <family val="1"/>
    </font>
    <font>
      <b/>
      <sz val="12"/>
      <color indexed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165" fontId="2" fillId="0" borderId="0" xfId="4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right" vertical="center"/>
    </xf>
    <xf numFmtId="165" fontId="4" fillId="0" borderId="10" xfId="40" applyNumberFormat="1" applyFont="1" applyBorder="1" applyAlignment="1">
      <alignment horizontal="right" vertical="center"/>
    </xf>
    <xf numFmtId="165" fontId="4" fillId="0" borderId="0" xfId="40" applyNumberFormat="1" applyFont="1" applyBorder="1" applyAlignment="1">
      <alignment horizontal="right" vertical="center"/>
    </xf>
    <xf numFmtId="165" fontId="4" fillId="0" borderId="15" xfId="40" applyNumberFormat="1" applyFont="1" applyBorder="1" applyAlignment="1">
      <alignment horizontal="right" vertical="center"/>
    </xf>
    <xf numFmtId="165" fontId="2" fillId="0" borderId="0" xfId="4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4" fillId="0" borderId="14" xfId="40" applyNumberFormat="1" applyFont="1" applyBorder="1" applyAlignment="1">
      <alignment horizontal="right" vertical="center"/>
    </xf>
    <xf numFmtId="165" fontId="4" fillId="0" borderId="19" xfId="40" applyNumberFormat="1" applyFont="1" applyBorder="1" applyAlignment="1">
      <alignment horizontal="right" vertical="center"/>
    </xf>
    <xf numFmtId="165" fontId="4" fillId="0" borderId="20" xfId="40" applyNumberFormat="1" applyFont="1" applyBorder="1" applyAlignment="1">
      <alignment horizontal="right" vertical="center"/>
    </xf>
    <xf numFmtId="165" fontId="2" fillId="0" borderId="14" xfId="40" applyNumberFormat="1" applyFont="1" applyBorder="1" applyAlignment="1">
      <alignment horizontal="right" vertical="center"/>
    </xf>
    <xf numFmtId="165" fontId="2" fillId="0" borderId="19" xfId="40" applyNumberFormat="1" applyFont="1" applyBorder="1" applyAlignment="1">
      <alignment horizontal="right" vertical="center"/>
    </xf>
    <xf numFmtId="165" fontId="2" fillId="0" borderId="20" xfId="0" applyNumberFormat="1" applyFont="1" applyBorder="1" applyAlignment="1">
      <alignment vertical="center"/>
    </xf>
    <xf numFmtId="165" fontId="2" fillId="0" borderId="10" xfId="40" applyNumberFormat="1" applyFont="1" applyBorder="1" applyAlignment="1">
      <alignment horizontal="right" vertical="center"/>
    </xf>
    <xf numFmtId="165" fontId="4" fillId="0" borderId="11" xfId="40" applyNumberFormat="1" applyFont="1" applyBorder="1" applyAlignment="1">
      <alignment horizontal="right" vertical="center"/>
    </xf>
    <xf numFmtId="165" fontId="4" fillId="0" borderId="12" xfId="40" applyNumberFormat="1" applyFont="1" applyBorder="1" applyAlignment="1">
      <alignment horizontal="right" vertical="center"/>
    </xf>
    <xf numFmtId="165" fontId="4" fillId="0" borderId="13" xfId="40" applyNumberFormat="1" applyFont="1" applyBorder="1" applyAlignment="1">
      <alignment horizontal="right" vertical="center"/>
    </xf>
    <xf numFmtId="165" fontId="2" fillId="0" borderId="11" xfId="40" applyNumberFormat="1" applyFont="1" applyBorder="1" applyAlignment="1">
      <alignment horizontal="right" vertical="center"/>
    </xf>
    <xf numFmtId="165" fontId="2" fillId="0" borderId="12" xfId="4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right"/>
    </xf>
    <xf numFmtId="165" fontId="4" fillId="0" borderId="14" xfId="40" applyNumberFormat="1" applyFont="1" applyBorder="1" applyAlignment="1">
      <alignment horizontal="right"/>
    </xf>
    <xf numFmtId="165" fontId="4" fillId="0" borderId="19" xfId="40" applyNumberFormat="1" applyFont="1" applyBorder="1" applyAlignment="1">
      <alignment horizontal="right"/>
    </xf>
    <xf numFmtId="165" fontId="2" fillId="0" borderId="19" xfId="40" applyNumberFormat="1" applyFont="1" applyBorder="1" applyAlignment="1">
      <alignment horizontal="right"/>
    </xf>
    <xf numFmtId="165" fontId="2" fillId="0" borderId="20" xfId="0" applyNumberFormat="1" applyFont="1" applyBorder="1" applyAlignment="1">
      <alignment/>
    </xf>
    <xf numFmtId="165" fontId="4" fillId="0" borderId="11" xfId="40" applyNumberFormat="1" applyFont="1" applyBorder="1" applyAlignment="1">
      <alignment horizontal="right"/>
    </xf>
    <xf numFmtId="165" fontId="4" fillId="0" borderId="12" xfId="40" applyNumberFormat="1" applyFont="1" applyBorder="1" applyAlignment="1">
      <alignment horizontal="right"/>
    </xf>
    <xf numFmtId="165" fontId="4" fillId="0" borderId="0" xfId="40" applyNumberFormat="1" applyFont="1" applyBorder="1" applyAlignment="1">
      <alignment horizontal="right"/>
    </xf>
    <xf numFmtId="165" fontId="4" fillId="0" borderId="10" xfId="40" applyNumberFormat="1" applyFont="1" applyBorder="1" applyAlignment="1">
      <alignment horizontal="right"/>
    </xf>
    <xf numFmtId="165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PageLayoutView="0" workbookViewId="0" topLeftCell="A1">
      <selection activeCell="J26" sqref="J26"/>
    </sheetView>
  </sheetViews>
  <sheetFormatPr defaultColWidth="9.00390625" defaultRowHeight="21" customHeight="1"/>
  <cols>
    <col min="1" max="1" width="21.875" style="3" customWidth="1"/>
    <col min="2" max="10" width="12.75390625" style="22" customWidth="1"/>
    <col min="11" max="12" width="12.75390625" style="3" customWidth="1"/>
    <col min="13" max="13" width="12.75390625" style="4" customWidth="1"/>
    <col min="14" max="16384" width="9.125" style="22" customWidth="1"/>
  </cols>
  <sheetData>
    <row r="1" spans="1:14" s="3" customFormat="1" ht="27" customHeigh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"/>
    </row>
    <row r="2" s="3" customFormat="1" ht="21" customHeight="1" thickBot="1">
      <c r="M2" s="4"/>
    </row>
    <row r="3" spans="1:13" s="3" customFormat="1" ht="21" customHeight="1" thickBot="1">
      <c r="A3" s="9" t="s">
        <v>0</v>
      </c>
      <c r="B3" s="83" t="s">
        <v>14</v>
      </c>
      <c r="C3" s="84"/>
      <c r="D3" s="85"/>
      <c r="E3" s="83" t="s">
        <v>15</v>
      </c>
      <c r="F3" s="84"/>
      <c r="G3" s="85"/>
      <c r="H3" s="83" t="s">
        <v>16</v>
      </c>
      <c r="I3" s="84"/>
      <c r="J3" s="85"/>
      <c r="K3" s="83" t="s">
        <v>9</v>
      </c>
      <c r="L3" s="84"/>
      <c r="M3" s="85"/>
    </row>
    <row r="4" spans="1:13" s="15" customFormat="1" ht="33" customHeight="1" thickBot="1">
      <c r="A4" s="10" t="s">
        <v>1</v>
      </c>
      <c r="B4" s="11" t="s">
        <v>17</v>
      </c>
      <c r="C4" s="12" t="s">
        <v>18</v>
      </c>
      <c r="D4" s="13" t="s">
        <v>19</v>
      </c>
      <c r="E4" s="11" t="s">
        <v>17</v>
      </c>
      <c r="F4" s="12" t="s">
        <v>18</v>
      </c>
      <c r="G4" s="13" t="s">
        <v>19</v>
      </c>
      <c r="H4" s="11" t="s">
        <v>17</v>
      </c>
      <c r="I4" s="12" t="s">
        <v>18</v>
      </c>
      <c r="J4" s="13" t="s">
        <v>19</v>
      </c>
      <c r="K4" s="14" t="s">
        <v>17</v>
      </c>
      <c r="L4" s="12" t="s">
        <v>18</v>
      </c>
      <c r="M4" s="13" t="s">
        <v>19</v>
      </c>
    </row>
    <row r="5" spans="1:13" ht="21" customHeight="1">
      <c r="A5" s="16" t="s">
        <v>20</v>
      </c>
      <c r="B5" s="17">
        <v>5</v>
      </c>
      <c r="C5" s="18">
        <v>3</v>
      </c>
      <c r="D5" s="19">
        <f>C5*1.6</f>
        <v>4.800000000000001</v>
      </c>
      <c r="E5" s="17">
        <v>143</v>
      </c>
      <c r="F5" s="18">
        <v>113</v>
      </c>
      <c r="G5" s="19">
        <f>F5*1.6</f>
        <v>180.8</v>
      </c>
      <c r="H5" s="17">
        <v>0</v>
      </c>
      <c r="I5" s="18">
        <v>0</v>
      </c>
      <c r="J5" s="19">
        <f>I5*1.6</f>
        <v>0</v>
      </c>
      <c r="K5" s="20">
        <f aca="true" t="shared" si="0" ref="K5:M7">B5+E5+H5</f>
        <v>148</v>
      </c>
      <c r="L5" s="20">
        <f t="shared" si="0"/>
        <v>116</v>
      </c>
      <c r="M5" s="21">
        <f t="shared" si="0"/>
        <v>185.60000000000002</v>
      </c>
    </row>
    <row r="6" spans="1:13" ht="21" customHeight="1">
      <c r="A6" s="23" t="s">
        <v>21</v>
      </c>
      <c r="B6" s="17">
        <v>15045</v>
      </c>
      <c r="C6" s="18">
        <v>16594</v>
      </c>
      <c r="D6" s="19">
        <f>C6*1.6</f>
        <v>26550.4</v>
      </c>
      <c r="E6" s="17">
        <v>10696</v>
      </c>
      <c r="F6" s="18">
        <v>10456</v>
      </c>
      <c r="G6" s="19">
        <f>F6*1.6</f>
        <v>16729.600000000002</v>
      </c>
      <c r="H6" s="17">
        <v>3400</v>
      </c>
      <c r="I6" s="18">
        <v>3634</v>
      </c>
      <c r="J6" s="19">
        <f>I6*1.6</f>
        <v>5814.400000000001</v>
      </c>
      <c r="K6" s="20">
        <f t="shared" si="0"/>
        <v>29141</v>
      </c>
      <c r="L6" s="20">
        <f t="shared" si="0"/>
        <v>30684</v>
      </c>
      <c r="M6" s="21">
        <f t="shared" si="0"/>
        <v>49094.4</v>
      </c>
    </row>
    <row r="7" spans="1:13" ht="21" customHeight="1">
      <c r="A7" s="23" t="s">
        <v>22</v>
      </c>
      <c r="B7" s="17">
        <v>0</v>
      </c>
      <c r="C7" s="18">
        <v>0</v>
      </c>
      <c r="D7" s="19">
        <f>C7*1.6</f>
        <v>0</v>
      </c>
      <c r="E7" s="17">
        <v>0</v>
      </c>
      <c r="F7" s="18">
        <v>0</v>
      </c>
      <c r="G7" s="19">
        <f>F7*1.6</f>
        <v>0</v>
      </c>
      <c r="H7" s="17">
        <v>6</v>
      </c>
      <c r="I7" s="18">
        <v>6</v>
      </c>
      <c r="J7" s="19">
        <f>I7*1.6</f>
        <v>9.600000000000001</v>
      </c>
      <c r="K7" s="20">
        <f t="shared" si="0"/>
        <v>6</v>
      </c>
      <c r="L7" s="20">
        <f t="shared" si="0"/>
        <v>6</v>
      </c>
      <c r="M7" s="21">
        <f t="shared" si="0"/>
        <v>9.600000000000001</v>
      </c>
    </row>
    <row r="8" spans="1:13" ht="21" customHeight="1" thickBot="1">
      <c r="A8" s="23" t="s">
        <v>2</v>
      </c>
      <c r="B8" s="17">
        <v>0</v>
      </c>
      <c r="C8" s="18">
        <v>0</v>
      </c>
      <c r="D8" s="19">
        <f>C8*1.6</f>
        <v>0</v>
      </c>
      <c r="E8" s="17">
        <v>0</v>
      </c>
      <c r="F8" s="18">
        <v>0</v>
      </c>
      <c r="G8" s="19">
        <f>F8*1.6</f>
        <v>0</v>
      </c>
      <c r="H8" s="17">
        <v>0</v>
      </c>
      <c r="I8" s="18">
        <v>0</v>
      </c>
      <c r="J8" s="19">
        <f>I8*1.6</f>
        <v>0</v>
      </c>
      <c r="K8" s="20">
        <f>B8+E8+H8</f>
        <v>0</v>
      </c>
      <c r="L8" s="20">
        <f>C8+F8+I8</f>
        <v>0</v>
      </c>
      <c r="M8" s="21">
        <f>D8+G8+J8</f>
        <v>0</v>
      </c>
    </row>
    <row r="9" spans="1:13" s="3" customFormat="1" ht="21" customHeight="1" thickBot="1">
      <c r="A9" s="24" t="s">
        <v>23</v>
      </c>
      <c r="B9" s="25">
        <f>SUM(B5:B8)</f>
        <v>15050</v>
      </c>
      <c r="C9" s="26">
        <f>SUM(C5:C8)</f>
        <v>16597</v>
      </c>
      <c r="D9" s="26">
        <f>SUM(D5:D7)</f>
        <v>26555.2</v>
      </c>
      <c r="E9" s="25">
        <f>SUM(E5:E8)</f>
        <v>10839</v>
      </c>
      <c r="F9" s="26">
        <f>SUM(F5:F8)</f>
        <v>10569</v>
      </c>
      <c r="G9" s="27">
        <f>SUM(G5:G8)</f>
        <v>16910.4</v>
      </c>
      <c r="H9" s="26">
        <f>SUM(H5:H8)</f>
        <v>3406</v>
      </c>
      <c r="I9" s="26">
        <f>SUM(I5:I8)</f>
        <v>3640</v>
      </c>
      <c r="J9" s="27">
        <f>SUM(J5:J7)</f>
        <v>5824.000000000001</v>
      </c>
      <c r="K9" s="26">
        <f>SUM(K5:K8)</f>
        <v>29295</v>
      </c>
      <c r="L9" s="26">
        <f>SUM(L5:L8)</f>
        <v>30806</v>
      </c>
      <c r="M9" s="28">
        <f>SUM(M5:M8)</f>
        <v>49289.6</v>
      </c>
    </row>
    <row r="10" spans="1:13" ht="21" customHeight="1">
      <c r="A10" s="29"/>
      <c r="B10" s="30"/>
      <c r="C10" s="31"/>
      <c r="D10" s="31"/>
      <c r="E10" s="30"/>
      <c r="F10" s="31"/>
      <c r="G10" s="31"/>
      <c r="H10" s="30"/>
      <c r="I10" s="31"/>
      <c r="J10" s="31"/>
      <c r="K10" s="20"/>
      <c r="L10" s="20"/>
      <c r="M10" s="9"/>
    </row>
    <row r="11" spans="1:13" s="3" customFormat="1" ht="21" customHeight="1" thickBot="1">
      <c r="A11" s="9" t="s">
        <v>4</v>
      </c>
      <c r="B11" s="32"/>
      <c r="C11" s="33"/>
      <c r="D11" s="33"/>
      <c r="E11" s="32"/>
      <c r="F11" s="33"/>
      <c r="G11" s="33"/>
      <c r="H11" s="32"/>
      <c r="I11" s="33"/>
      <c r="J11" s="33"/>
      <c r="K11" s="9"/>
      <c r="L11" s="34"/>
      <c r="M11" s="9"/>
    </row>
    <row r="12" spans="1:13" ht="21" customHeight="1">
      <c r="A12" s="16" t="s">
        <v>24</v>
      </c>
      <c r="B12" s="35">
        <v>29</v>
      </c>
      <c r="C12" s="36">
        <v>38</v>
      </c>
      <c r="D12" s="37">
        <f>C12*1.6</f>
        <v>60.800000000000004</v>
      </c>
      <c r="E12" s="36">
        <v>3462</v>
      </c>
      <c r="F12" s="36">
        <v>12095</v>
      </c>
      <c r="G12" s="37">
        <f>F12*1.6</f>
        <v>19352</v>
      </c>
      <c r="H12" s="35">
        <v>272</v>
      </c>
      <c r="I12" s="36">
        <v>287</v>
      </c>
      <c r="J12" s="37">
        <f>I12*1.6</f>
        <v>459.20000000000005</v>
      </c>
      <c r="K12" s="38">
        <f>B12+E12+H12</f>
        <v>3763</v>
      </c>
      <c r="L12" s="39">
        <f>C12+F12+I12</f>
        <v>12420</v>
      </c>
      <c r="M12" s="40">
        <f>D12+G12+J12</f>
        <v>19872</v>
      </c>
    </row>
    <row r="13" spans="1:13" ht="21" customHeight="1">
      <c r="A13" s="23" t="s">
        <v>5</v>
      </c>
      <c r="B13" s="17">
        <v>13383</v>
      </c>
      <c r="C13" s="18">
        <v>22339</v>
      </c>
      <c r="D13" s="19">
        <f>C13*1.6</f>
        <v>35742.4</v>
      </c>
      <c r="E13" s="18">
        <v>21630</v>
      </c>
      <c r="F13" s="18">
        <v>6978</v>
      </c>
      <c r="G13" s="19">
        <f>F13*1.6</f>
        <v>11164.800000000001</v>
      </c>
      <c r="H13" s="17">
        <v>497</v>
      </c>
      <c r="I13" s="18">
        <v>110</v>
      </c>
      <c r="J13" s="19">
        <f>I13*1.6</f>
        <v>176</v>
      </c>
      <c r="K13" s="41">
        <f aca="true" t="shared" si="1" ref="K13:M18">B13+E13+H13</f>
        <v>35510</v>
      </c>
      <c r="L13" s="20">
        <f t="shared" si="1"/>
        <v>29427</v>
      </c>
      <c r="M13" s="21">
        <f t="shared" si="1"/>
        <v>47083.200000000004</v>
      </c>
    </row>
    <row r="14" spans="1:13" ht="21" customHeight="1">
      <c r="A14" s="23" t="s">
        <v>25</v>
      </c>
      <c r="B14" s="17">
        <v>863671</v>
      </c>
      <c r="C14" s="18">
        <v>1396861</v>
      </c>
      <c r="D14" s="19">
        <f>C14*1.6</f>
        <v>2234977.6</v>
      </c>
      <c r="E14" s="18">
        <v>2161525</v>
      </c>
      <c r="F14" s="18">
        <v>1599925</v>
      </c>
      <c r="G14" s="19">
        <f>F14*1.6</f>
        <v>2559880</v>
      </c>
      <c r="H14" s="17">
        <v>265483</v>
      </c>
      <c r="I14" s="18">
        <v>467309</v>
      </c>
      <c r="J14" s="19">
        <f>I14*1.6</f>
        <v>747694.4</v>
      </c>
      <c r="K14" s="41">
        <f t="shared" si="1"/>
        <v>3290679</v>
      </c>
      <c r="L14" s="20">
        <f t="shared" si="1"/>
        <v>3464095</v>
      </c>
      <c r="M14" s="21">
        <f t="shared" si="1"/>
        <v>5542552</v>
      </c>
    </row>
    <row r="15" spans="1:13" ht="21" customHeight="1">
      <c r="A15" s="23" t="s">
        <v>7</v>
      </c>
      <c r="B15" s="17">
        <v>1008</v>
      </c>
      <c r="C15" s="18">
        <v>1442</v>
      </c>
      <c r="D15" s="19">
        <f>C15*1.6</f>
        <v>2307.2000000000003</v>
      </c>
      <c r="E15" s="18">
        <v>0</v>
      </c>
      <c r="F15" s="18">
        <v>0</v>
      </c>
      <c r="G15" s="19">
        <f>F15*1.6</f>
        <v>0</v>
      </c>
      <c r="H15" s="17">
        <v>0</v>
      </c>
      <c r="I15" s="18">
        <v>0</v>
      </c>
      <c r="J15" s="19">
        <f>I15*1.6</f>
        <v>0</v>
      </c>
      <c r="K15" s="41">
        <f t="shared" si="1"/>
        <v>1008</v>
      </c>
      <c r="L15" s="20">
        <f t="shared" si="1"/>
        <v>1442</v>
      </c>
      <c r="M15" s="21">
        <f t="shared" si="1"/>
        <v>2307.2000000000003</v>
      </c>
    </row>
    <row r="16" spans="1:13" ht="21" customHeight="1">
      <c r="A16" s="23" t="s">
        <v>8</v>
      </c>
      <c r="B16" s="17">
        <v>515</v>
      </c>
      <c r="C16" s="18">
        <v>1063</v>
      </c>
      <c r="D16" s="19">
        <f>C16*1.6</f>
        <v>1700.8000000000002</v>
      </c>
      <c r="E16" s="18">
        <v>0</v>
      </c>
      <c r="F16" s="18">
        <v>0</v>
      </c>
      <c r="G16" s="19">
        <f>F16*1.6</f>
        <v>0</v>
      </c>
      <c r="H16" s="17">
        <v>0</v>
      </c>
      <c r="I16" s="18">
        <v>0</v>
      </c>
      <c r="J16" s="19">
        <f>I16*1.6</f>
        <v>0</v>
      </c>
      <c r="K16" s="41">
        <f t="shared" si="1"/>
        <v>515</v>
      </c>
      <c r="L16" s="20">
        <f t="shared" si="1"/>
        <v>1063</v>
      </c>
      <c r="M16" s="21">
        <f t="shared" si="1"/>
        <v>1700.8000000000002</v>
      </c>
    </row>
    <row r="17" spans="1:13" ht="21" customHeight="1">
      <c r="A17" s="23" t="s">
        <v>26</v>
      </c>
      <c r="B17" s="17">
        <v>0</v>
      </c>
      <c r="C17" s="18">
        <v>0</v>
      </c>
      <c r="D17" s="19">
        <f>C17*1.6</f>
        <v>0</v>
      </c>
      <c r="E17" s="18">
        <v>357</v>
      </c>
      <c r="F17" s="18">
        <v>964</v>
      </c>
      <c r="G17" s="19">
        <f>F17*1.6</f>
        <v>1542.4</v>
      </c>
      <c r="H17" s="17">
        <v>845</v>
      </c>
      <c r="I17" s="18">
        <v>2663</v>
      </c>
      <c r="J17" s="19">
        <f>I17*1.6</f>
        <v>4260.8</v>
      </c>
      <c r="K17" s="41">
        <f t="shared" si="1"/>
        <v>1202</v>
      </c>
      <c r="L17" s="20">
        <f t="shared" si="1"/>
        <v>3627</v>
      </c>
      <c r="M17" s="21">
        <f t="shared" si="1"/>
        <v>5803.200000000001</v>
      </c>
    </row>
    <row r="18" spans="1:13" ht="21" customHeight="1" thickBot="1">
      <c r="A18" s="23" t="s">
        <v>27</v>
      </c>
      <c r="B18" s="42">
        <v>9387</v>
      </c>
      <c r="C18" s="43">
        <v>15910</v>
      </c>
      <c r="D18" s="44">
        <f>C18*1.6</f>
        <v>25456</v>
      </c>
      <c r="E18" s="43">
        <v>3439</v>
      </c>
      <c r="F18" s="43">
        <v>10545</v>
      </c>
      <c r="G18" s="44">
        <f>F18*1.6</f>
        <v>16872</v>
      </c>
      <c r="H18" s="42">
        <v>293</v>
      </c>
      <c r="I18" s="43">
        <v>1239</v>
      </c>
      <c r="J18" s="44">
        <f>I18*1.6</f>
        <v>1982.4</v>
      </c>
      <c r="K18" s="45">
        <f t="shared" si="1"/>
        <v>13119</v>
      </c>
      <c r="L18" s="46">
        <f t="shared" si="1"/>
        <v>27694</v>
      </c>
      <c r="M18" s="47">
        <f t="shared" si="1"/>
        <v>44310.4</v>
      </c>
    </row>
    <row r="19" spans="1:13" s="3" customFormat="1" ht="21" customHeight="1" thickBot="1">
      <c r="A19" s="24" t="s">
        <v>23</v>
      </c>
      <c r="B19" s="48">
        <f aca="true" t="shared" si="2" ref="B19:M19">SUM(B12:B18)</f>
        <v>887993</v>
      </c>
      <c r="C19" s="49">
        <f t="shared" si="2"/>
        <v>1437653</v>
      </c>
      <c r="D19" s="47">
        <f t="shared" si="2"/>
        <v>2300244.8000000003</v>
      </c>
      <c r="E19" s="50">
        <f t="shared" si="2"/>
        <v>2190413</v>
      </c>
      <c r="F19" s="50">
        <f t="shared" si="2"/>
        <v>1630507</v>
      </c>
      <c r="G19" s="50">
        <f t="shared" si="2"/>
        <v>2608811.1999999997</v>
      </c>
      <c r="H19" s="51">
        <f t="shared" si="2"/>
        <v>267390</v>
      </c>
      <c r="I19" s="50">
        <f t="shared" si="2"/>
        <v>471608</v>
      </c>
      <c r="J19" s="28">
        <f t="shared" si="2"/>
        <v>754572.8</v>
      </c>
      <c r="K19" s="49">
        <f t="shared" si="2"/>
        <v>3345796</v>
      </c>
      <c r="L19" s="49">
        <f t="shared" si="2"/>
        <v>3539768</v>
      </c>
      <c r="M19" s="47">
        <f t="shared" si="2"/>
        <v>5663628.800000001</v>
      </c>
    </row>
    <row r="20" spans="1:13" ht="21" customHeight="1" thickBot="1">
      <c r="A20" s="32"/>
      <c r="B20" s="52"/>
      <c r="C20" s="53"/>
      <c r="D20" s="53"/>
      <c r="E20" s="52"/>
      <c r="F20" s="53"/>
      <c r="G20" s="53"/>
      <c r="H20" s="52"/>
      <c r="I20" s="53"/>
      <c r="J20" s="53"/>
      <c r="K20" s="34"/>
      <c r="L20" s="34"/>
      <c r="M20" s="9"/>
    </row>
    <row r="21" spans="1:13" s="3" customFormat="1" ht="21" customHeight="1" thickBot="1">
      <c r="A21" s="54" t="s">
        <v>30</v>
      </c>
      <c r="B21" s="51">
        <f aca="true" t="shared" si="3" ref="B21:M21">B9+B19</f>
        <v>903043</v>
      </c>
      <c r="C21" s="50">
        <f t="shared" si="3"/>
        <v>1454250</v>
      </c>
      <c r="D21" s="50">
        <f t="shared" si="3"/>
        <v>2326800.0000000005</v>
      </c>
      <c r="E21" s="50">
        <f t="shared" si="3"/>
        <v>2201252</v>
      </c>
      <c r="F21" s="50">
        <f t="shared" si="3"/>
        <v>1641076</v>
      </c>
      <c r="G21" s="50">
        <f t="shared" si="3"/>
        <v>2625721.5999999996</v>
      </c>
      <c r="H21" s="51">
        <f t="shared" si="3"/>
        <v>270796</v>
      </c>
      <c r="I21" s="50">
        <f t="shared" si="3"/>
        <v>475248</v>
      </c>
      <c r="J21" s="50">
        <f t="shared" si="3"/>
        <v>760396.8</v>
      </c>
      <c r="K21" s="51">
        <f t="shared" si="3"/>
        <v>3375091</v>
      </c>
      <c r="L21" s="50">
        <f t="shared" si="3"/>
        <v>3570574</v>
      </c>
      <c r="M21" s="28">
        <f t="shared" si="3"/>
        <v>5712918.4</v>
      </c>
    </row>
    <row r="22" spans="1:13" s="3" customFormat="1" ht="21" customHeight="1">
      <c r="A22" s="5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3" customFormat="1" ht="21" customHeight="1" thickBot="1">
      <c r="A23" s="9" t="s">
        <v>10</v>
      </c>
      <c r="B23" s="32"/>
      <c r="C23" s="33"/>
      <c r="D23" s="33"/>
      <c r="E23" s="32"/>
      <c r="F23" s="33"/>
      <c r="G23" s="33"/>
      <c r="H23" s="32"/>
      <c r="I23" s="33"/>
      <c r="J23" s="33"/>
      <c r="K23" s="9"/>
      <c r="L23" s="34"/>
      <c r="M23" s="9"/>
    </row>
    <row r="24" spans="1:13" ht="21" customHeight="1">
      <c r="A24" s="16" t="s">
        <v>28</v>
      </c>
      <c r="B24" s="35">
        <v>0</v>
      </c>
      <c r="C24" s="36">
        <v>0</v>
      </c>
      <c r="D24" s="37">
        <f>C24*1.6</f>
        <v>0</v>
      </c>
      <c r="E24" s="36">
        <v>0</v>
      </c>
      <c r="F24" s="36">
        <v>0</v>
      </c>
      <c r="G24" s="37">
        <f>F24*1.6</f>
        <v>0</v>
      </c>
      <c r="H24" s="35">
        <v>0</v>
      </c>
      <c r="I24" s="36">
        <v>0</v>
      </c>
      <c r="J24" s="37">
        <f>I24*1.6</f>
        <v>0</v>
      </c>
      <c r="K24" s="38">
        <f aca="true" t="shared" si="4" ref="K24:M28">B24+E24+H24</f>
        <v>0</v>
      </c>
      <c r="L24" s="39">
        <f t="shared" si="4"/>
        <v>0</v>
      </c>
      <c r="M24" s="40">
        <f t="shared" si="4"/>
        <v>0</v>
      </c>
    </row>
    <row r="25" spans="1:13" ht="21" customHeight="1">
      <c r="A25" s="23" t="s">
        <v>5</v>
      </c>
      <c r="B25" s="17">
        <v>1126</v>
      </c>
      <c r="C25" s="18">
        <v>120</v>
      </c>
      <c r="D25" s="19">
        <f>C25*1.6</f>
        <v>192</v>
      </c>
      <c r="E25" s="18">
        <v>0</v>
      </c>
      <c r="F25" s="18">
        <v>0</v>
      </c>
      <c r="G25" s="19">
        <f>F25*1.6</f>
        <v>0</v>
      </c>
      <c r="H25" s="17">
        <v>0</v>
      </c>
      <c r="I25" s="18">
        <v>0</v>
      </c>
      <c r="J25" s="19">
        <f>I25*1.6</f>
        <v>0</v>
      </c>
      <c r="K25" s="41">
        <f>B25+E25+H25</f>
        <v>1126</v>
      </c>
      <c r="L25" s="20">
        <f>C25+F25+I25</f>
        <v>120</v>
      </c>
      <c r="M25" s="21">
        <f>D25+G25+J25</f>
        <v>192</v>
      </c>
    </row>
    <row r="26" spans="1:13" ht="21" customHeight="1">
      <c r="A26" s="23" t="s">
        <v>6</v>
      </c>
      <c r="B26" s="17">
        <v>164595</v>
      </c>
      <c r="C26" s="18">
        <v>33539</v>
      </c>
      <c r="D26" s="19">
        <f>C26*1.6</f>
        <v>53662.4</v>
      </c>
      <c r="E26" s="18">
        <v>105246</v>
      </c>
      <c r="F26" s="18">
        <v>24196</v>
      </c>
      <c r="G26" s="19">
        <f>F26*1.6</f>
        <v>38713.6</v>
      </c>
      <c r="H26" s="17">
        <v>0</v>
      </c>
      <c r="I26" s="18">
        <v>0</v>
      </c>
      <c r="J26" s="19">
        <f>I26*1.6</f>
        <v>0</v>
      </c>
      <c r="K26" s="41">
        <f t="shared" si="4"/>
        <v>269841</v>
      </c>
      <c r="L26" s="20">
        <f t="shared" si="4"/>
        <v>57735</v>
      </c>
      <c r="M26" s="21">
        <f t="shared" si="4"/>
        <v>92376</v>
      </c>
    </row>
    <row r="27" spans="1:13" ht="21" customHeight="1">
      <c r="A27" s="23" t="s">
        <v>3</v>
      </c>
      <c r="B27" s="17">
        <v>0</v>
      </c>
      <c r="C27" s="18">
        <v>0</v>
      </c>
      <c r="D27" s="19">
        <f>C27*1.6</f>
        <v>0</v>
      </c>
      <c r="E27" s="18">
        <v>0</v>
      </c>
      <c r="F27" s="18">
        <v>0</v>
      </c>
      <c r="G27" s="19">
        <f>F27*1.6</f>
        <v>0</v>
      </c>
      <c r="H27" s="17">
        <v>0</v>
      </c>
      <c r="I27" s="18">
        <v>0</v>
      </c>
      <c r="J27" s="19">
        <f>I27*1.6</f>
        <v>0</v>
      </c>
      <c r="K27" s="41">
        <f>B27+E27+H27</f>
        <v>0</v>
      </c>
      <c r="L27" s="20">
        <f>C27+F27+I27</f>
        <v>0</v>
      </c>
      <c r="M27" s="21">
        <f>D27+G27+J27</f>
        <v>0</v>
      </c>
    </row>
    <row r="28" spans="1:13" ht="21" customHeight="1" thickBot="1">
      <c r="A28" s="56" t="s">
        <v>27</v>
      </c>
      <c r="B28" s="42">
        <v>300</v>
      </c>
      <c r="C28" s="43">
        <v>1450</v>
      </c>
      <c r="D28" s="44">
        <f>C28*1.6</f>
        <v>2320</v>
      </c>
      <c r="E28" s="18">
        <v>0</v>
      </c>
      <c r="F28" s="18">
        <v>0</v>
      </c>
      <c r="G28" s="44">
        <f>F28*1.6</f>
        <v>0</v>
      </c>
      <c r="H28" s="17">
        <v>0</v>
      </c>
      <c r="I28" s="18">
        <v>0</v>
      </c>
      <c r="J28" s="44">
        <f>I28*1.6</f>
        <v>0</v>
      </c>
      <c r="K28" s="41">
        <f t="shared" si="4"/>
        <v>300</v>
      </c>
      <c r="L28" s="20">
        <f t="shared" si="4"/>
        <v>1450</v>
      </c>
      <c r="M28" s="21">
        <f t="shared" si="4"/>
        <v>2320</v>
      </c>
    </row>
    <row r="29" spans="1:13" s="3" customFormat="1" ht="21" customHeight="1" thickBot="1">
      <c r="A29" s="24" t="s">
        <v>23</v>
      </c>
      <c r="B29" s="48">
        <f>SUM(B24:B28)</f>
        <v>166021</v>
      </c>
      <c r="C29" s="49">
        <f aca="true" t="shared" si="5" ref="C29:L29">SUM(C24:C28)</f>
        <v>35109</v>
      </c>
      <c r="D29" s="47">
        <f>SUM(D24:D28)</f>
        <v>56174.4</v>
      </c>
      <c r="E29" s="50">
        <f t="shared" si="5"/>
        <v>105246</v>
      </c>
      <c r="F29" s="50">
        <f t="shared" si="5"/>
        <v>24196</v>
      </c>
      <c r="G29" s="50">
        <f>SUM(G24:G28)</f>
        <v>38713.6</v>
      </c>
      <c r="H29" s="51">
        <f t="shared" si="5"/>
        <v>0</v>
      </c>
      <c r="I29" s="50">
        <f t="shared" si="5"/>
        <v>0</v>
      </c>
      <c r="J29" s="50">
        <f>SUM(J24:J28)</f>
        <v>0</v>
      </c>
      <c r="K29" s="51">
        <f t="shared" si="5"/>
        <v>271267</v>
      </c>
      <c r="L29" s="50">
        <f t="shared" si="5"/>
        <v>59305</v>
      </c>
      <c r="M29" s="28">
        <f>SUM(M24:M28)</f>
        <v>94888</v>
      </c>
    </row>
    <row r="30" spans="1:13" ht="21" customHeight="1" thickBo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34"/>
      <c r="L30" s="34"/>
      <c r="M30" s="9"/>
    </row>
    <row r="31" spans="1:13" s="3" customFormat="1" ht="21" customHeight="1" thickBot="1">
      <c r="A31" s="54" t="s">
        <v>29</v>
      </c>
      <c r="B31" s="51">
        <f aca="true" t="shared" si="6" ref="B31:M31">B21+B29</f>
        <v>1069064</v>
      </c>
      <c r="C31" s="51">
        <f t="shared" si="6"/>
        <v>1489359</v>
      </c>
      <c r="D31" s="51">
        <f t="shared" si="6"/>
        <v>2382974.4000000004</v>
      </c>
      <c r="E31" s="51">
        <f t="shared" si="6"/>
        <v>2306498</v>
      </c>
      <c r="F31" s="51">
        <f t="shared" si="6"/>
        <v>1665272</v>
      </c>
      <c r="G31" s="51">
        <f t="shared" si="6"/>
        <v>2664435.1999999997</v>
      </c>
      <c r="H31" s="51">
        <f t="shared" si="6"/>
        <v>270796</v>
      </c>
      <c r="I31" s="51">
        <f t="shared" si="6"/>
        <v>475248</v>
      </c>
      <c r="J31" s="51">
        <f t="shared" si="6"/>
        <v>760396.8</v>
      </c>
      <c r="K31" s="51">
        <f t="shared" si="6"/>
        <v>3646358</v>
      </c>
      <c r="L31" s="51">
        <f t="shared" si="6"/>
        <v>3629879</v>
      </c>
      <c r="M31" s="59">
        <f t="shared" si="6"/>
        <v>5807806.4</v>
      </c>
    </row>
    <row r="32" spans="1:13" s="3" customFormat="1" ht="21" customHeight="1">
      <c r="A32" s="60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3" customFormat="1" ht="21" customHeight="1" thickBot="1">
      <c r="A33" s="61" t="s">
        <v>11</v>
      </c>
      <c r="B33" s="7"/>
      <c r="C33" s="5"/>
      <c r="D33" s="5"/>
      <c r="E33" s="7"/>
      <c r="F33" s="5"/>
      <c r="G33" s="5"/>
      <c r="H33" s="7"/>
      <c r="I33" s="5"/>
      <c r="J33" s="5"/>
      <c r="K33" s="6"/>
      <c r="L33" s="6"/>
      <c r="M33" s="4"/>
    </row>
    <row r="34" spans="1:13" ht="21" customHeight="1">
      <c r="A34" s="62" t="s">
        <v>12</v>
      </c>
      <c r="B34" s="63">
        <v>75431</v>
      </c>
      <c r="C34" s="64">
        <v>144091</v>
      </c>
      <c r="D34" s="37">
        <f>C34*1.6</f>
        <v>230545.6</v>
      </c>
      <c r="E34" s="64">
        <v>59382</v>
      </c>
      <c r="F34" s="64">
        <v>145887</v>
      </c>
      <c r="G34" s="37">
        <f>F34*1.6</f>
        <v>233419.2</v>
      </c>
      <c r="H34" s="63">
        <v>6912</v>
      </c>
      <c r="I34" s="64">
        <v>24064</v>
      </c>
      <c r="J34" s="37">
        <f>I34*1.6</f>
        <v>38502.4</v>
      </c>
      <c r="K34" s="65">
        <f aca="true" t="shared" si="7" ref="K34:M35">B34+E34+H34</f>
        <v>141725</v>
      </c>
      <c r="L34" s="65">
        <f t="shared" si="7"/>
        <v>314042</v>
      </c>
      <c r="M34" s="66">
        <f t="shared" si="7"/>
        <v>502467.20000000007</v>
      </c>
    </row>
    <row r="35" spans="1:13" ht="21" customHeight="1" thickBot="1">
      <c r="A35" s="1" t="s">
        <v>13</v>
      </c>
      <c r="B35" s="67">
        <v>202</v>
      </c>
      <c r="C35" s="68">
        <v>385</v>
      </c>
      <c r="D35" s="44">
        <f>C35*1.6</f>
        <v>616</v>
      </c>
      <c r="E35" s="69">
        <v>49</v>
      </c>
      <c r="F35" s="69">
        <v>144</v>
      </c>
      <c r="G35" s="44">
        <f>F35*1.6</f>
        <v>230.4</v>
      </c>
      <c r="H35" s="70">
        <v>0</v>
      </c>
      <c r="I35" s="69">
        <v>0</v>
      </c>
      <c r="J35" s="44">
        <f>I35*1.6</f>
        <v>0</v>
      </c>
      <c r="K35" s="2">
        <f t="shared" si="7"/>
        <v>251</v>
      </c>
      <c r="L35" s="2">
        <f t="shared" si="7"/>
        <v>529</v>
      </c>
      <c r="M35" s="71">
        <f t="shared" si="7"/>
        <v>846.4</v>
      </c>
    </row>
    <row r="36" spans="1:13" s="3" customFormat="1" ht="21" customHeight="1" thickBot="1">
      <c r="A36" s="72" t="s">
        <v>23</v>
      </c>
      <c r="B36" s="73">
        <f>SUM(B34:B35)</f>
        <v>75633</v>
      </c>
      <c r="C36" s="74">
        <f aca="true" t="shared" si="8" ref="C36:K36">SUM(C34:C35)</f>
        <v>144476</v>
      </c>
      <c r="D36" s="75">
        <f t="shared" si="8"/>
        <v>231161.6</v>
      </c>
      <c r="E36" s="74">
        <f t="shared" si="8"/>
        <v>59431</v>
      </c>
      <c r="F36" s="74">
        <f t="shared" si="8"/>
        <v>146031</v>
      </c>
      <c r="G36" s="74">
        <f t="shared" si="8"/>
        <v>233649.6</v>
      </c>
      <c r="H36" s="73">
        <f t="shared" si="8"/>
        <v>6912</v>
      </c>
      <c r="I36" s="74">
        <f t="shared" si="8"/>
        <v>24064</v>
      </c>
      <c r="J36" s="75">
        <f t="shared" si="8"/>
        <v>38502.4</v>
      </c>
      <c r="K36" s="74">
        <f t="shared" si="8"/>
        <v>141976</v>
      </c>
      <c r="L36" s="74">
        <f>SUM(L34:L35)</f>
        <v>314571</v>
      </c>
      <c r="M36" s="75">
        <f>SUM(M34:M35)</f>
        <v>503313.6000000001</v>
      </c>
    </row>
    <row r="37" spans="1:12" ht="21" customHeight="1" thickBot="1">
      <c r="A37" s="76"/>
      <c r="B37" s="77"/>
      <c r="C37" s="78"/>
      <c r="D37" s="78"/>
      <c r="E37" s="77"/>
      <c r="F37" s="78"/>
      <c r="G37" s="78"/>
      <c r="H37" s="77"/>
      <c r="I37" s="78"/>
      <c r="J37" s="78"/>
      <c r="K37" s="6"/>
      <c r="L37" s="6"/>
    </row>
    <row r="38" spans="1:13" s="3" customFormat="1" ht="36" customHeight="1" thickBot="1">
      <c r="A38" s="81" t="s">
        <v>31</v>
      </c>
      <c r="B38" s="73">
        <f>B31+B36</f>
        <v>1144697</v>
      </c>
      <c r="C38" s="73">
        <f aca="true" t="shared" si="9" ref="C38:M38">C31+C36</f>
        <v>1633835</v>
      </c>
      <c r="D38" s="73">
        <f t="shared" si="9"/>
        <v>2614136.0000000005</v>
      </c>
      <c r="E38" s="73">
        <f t="shared" si="9"/>
        <v>2365929</v>
      </c>
      <c r="F38" s="73">
        <f t="shared" si="9"/>
        <v>1811303</v>
      </c>
      <c r="G38" s="73">
        <f t="shared" si="9"/>
        <v>2898084.8</v>
      </c>
      <c r="H38" s="73">
        <f t="shared" si="9"/>
        <v>277708</v>
      </c>
      <c r="I38" s="73">
        <f t="shared" si="9"/>
        <v>499312</v>
      </c>
      <c r="J38" s="73">
        <f t="shared" si="9"/>
        <v>798899.2000000001</v>
      </c>
      <c r="K38" s="73">
        <f t="shared" si="9"/>
        <v>3788334</v>
      </c>
      <c r="L38" s="73">
        <f t="shared" si="9"/>
        <v>3944450</v>
      </c>
      <c r="M38" s="79">
        <f t="shared" si="9"/>
        <v>6311120</v>
      </c>
    </row>
    <row r="41" spans="1:8" ht="21" customHeight="1">
      <c r="A41" s="4"/>
      <c r="H41" s="80"/>
    </row>
  </sheetData>
  <sheetProtection/>
  <mergeCells count="5">
    <mergeCell ref="A1:M1"/>
    <mergeCell ref="B3:D3"/>
    <mergeCell ref="E3:G3"/>
    <mergeCell ref="H3:J3"/>
    <mergeCell ref="K3:M3"/>
  </mergeCells>
  <printOptions horizontalCentered="1"/>
  <pageMargins left="0.7874015748031497" right="0.7874015748031497" top="0.5905511811023623" bottom="0.7086614173228347" header="0.2362204724409449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2009-02-19T16:08:08Z</cp:lastPrinted>
  <dcterms:created xsi:type="dcterms:W3CDTF">2007-02-16T13:09:52Z</dcterms:created>
  <dcterms:modified xsi:type="dcterms:W3CDTF">2010-03-10T15:30:25Z</dcterms:modified>
  <cp:category/>
  <cp:version/>
  <cp:contentType/>
  <cp:contentStatus/>
</cp:coreProperties>
</file>