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0230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<sst xmlns="http://schemas.openxmlformats.org/spreadsheetml/2006/main" count="47" uniqueCount="31">
  <si>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AUDIO</t>
  </si>
  <si>
    <t>Single</t>
  </si>
  <si>
    <t>Összesen</t>
  </si>
  <si>
    <t>Album</t>
  </si>
  <si>
    <t>AUDIO TOTAL</t>
  </si>
  <si>
    <t>Prémium</t>
  </si>
  <si>
    <t>VIDEO</t>
  </si>
  <si>
    <t>FULL TOTAL</t>
  </si>
  <si>
    <t>TOTAL</t>
  </si>
  <si>
    <t>Hazai</t>
  </si>
  <si>
    <t>Külföldi</t>
  </si>
  <si>
    <t xml:space="preserve">Klasszikus   </t>
  </si>
  <si>
    <t>db</t>
  </si>
  <si>
    <t xml:space="preserve">MC </t>
  </si>
  <si>
    <t xml:space="preserve">CD </t>
  </si>
  <si>
    <t xml:space="preserve">Vinyl Single </t>
  </si>
  <si>
    <t xml:space="preserve">CD Single </t>
  </si>
  <si>
    <t xml:space="preserve">MC Single </t>
  </si>
  <si>
    <t xml:space="preserve">Összesen </t>
  </si>
  <si>
    <t xml:space="preserve">SACD </t>
  </si>
  <si>
    <t xml:space="preserve">LP </t>
  </si>
  <si>
    <t xml:space="preserve">Egyéb </t>
  </si>
  <si>
    <t>MC</t>
  </si>
  <si>
    <t>2006. ÉVI ÖSSZESÍTETT ELADÁSI ADATOK</t>
  </si>
  <si>
    <t xml:space="preserve">DVD </t>
  </si>
  <si>
    <t xml:space="preserve">Mini Disc </t>
  </si>
  <si>
    <t xml:space="preserve">DVD-Audio </t>
  </si>
  <si>
    <t xml:space="preserve">VHS </t>
  </si>
  <si>
    <t xml:space="preserve">DVD-Video </t>
  </si>
  <si>
    <r>
      <t xml:space="preserve">Nagyker érték
</t>
    </r>
    <r>
      <rPr>
        <sz val="12"/>
        <rFont val="Times New Roman CE"/>
        <family val="1"/>
      </rPr>
      <t>(ezer Ft)</t>
    </r>
  </si>
  <si>
    <r>
      <t xml:space="preserve">Kisker érték
</t>
    </r>
    <r>
      <rPr>
        <sz val="12"/>
        <rFont val="Times New Roman CE"/>
        <family val="1"/>
      </rPr>
      <t>(ezer Ft)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</si>
</sst>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#,##0.00"/>
    <numFmt numFmtId="165" formatCode="#,##0;[Red]#,##0"/>
  </numFmts>
  <fonts count="4">
    <font>
      <sz val="10"/>
      <name val="Arial CE"/>
      <family val="0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165" fontId="3" fillId="0" borderId="0" xfId="15" applyNumberFormat="1" applyFont="1" applyBorder="1" applyAlignment="1">
      <alignment horizontal="right"/>
    </xf>
    <xf numFmtId="165" fontId="3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5" fontId="3" fillId="0" borderId="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6" xfId="15" applyNumberFormat="1" applyFont="1" applyBorder="1" applyAlignment="1">
      <alignment horizontal="right"/>
    </xf>
    <xf numFmtId="165" fontId="3" fillId="0" borderId="7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3" fillId="0" borderId="9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165" fontId="3" fillId="0" borderId="0" xfId="15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6" xfId="15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5" fontId="3" fillId="0" borderId="1" xfId="15" applyNumberFormat="1" applyFont="1" applyBorder="1" applyAlignment="1">
      <alignment horizontal="right" vertical="center"/>
    </xf>
    <xf numFmtId="165" fontId="3" fillId="0" borderId="3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5" fontId="3" fillId="0" borderId="9" xfId="0" applyNumberFormat="1" applyFont="1" applyBorder="1" applyAlignment="1">
      <alignment vertical="center"/>
    </xf>
    <xf numFmtId="165" fontId="3" fillId="0" borderId="10" xfId="15" applyNumberFormat="1" applyFont="1" applyBorder="1" applyAlignment="1">
      <alignment horizontal="right" vertical="center"/>
    </xf>
    <xf numFmtId="165" fontId="3" fillId="0" borderId="11" xfId="15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65" fontId="2" fillId="0" borderId="3" xfId="15" applyNumberFormat="1" applyFont="1" applyBorder="1" applyAlignment="1">
      <alignment horizontal="right" vertical="center"/>
    </xf>
    <xf numFmtId="165" fontId="2" fillId="0" borderId="0" xfId="15" applyNumberFormat="1" applyFont="1" applyBorder="1" applyAlignment="1">
      <alignment horizontal="right" vertical="center"/>
    </xf>
    <xf numFmtId="165" fontId="2" fillId="0" borderId="2" xfId="15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5" fontId="2" fillId="0" borderId="1" xfId="15" applyNumberFormat="1" applyFont="1" applyBorder="1" applyAlignment="1">
      <alignment horizontal="right" vertical="center"/>
    </xf>
    <xf numFmtId="165" fontId="2" fillId="0" borderId="6" xfId="15" applyNumberFormat="1" applyFont="1" applyBorder="1" applyAlignment="1">
      <alignment horizontal="right" vertical="center"/>
    </xf>
    <xf numFmtId="165" fontId="2" fillId="0" borderId="7" xfId="15" applyNumberFormat="1" applyFont="1" applyBorder="1" applyAlignment="1">
      <alignment horizontal="right" vertical="center"/>
    </xf>
    <xf numFmtId="165" fontId="2" fillId="0" borderId="10" xfId="15" applyNumberFormat="1" applyFont="1" applyBorder="1" applyAlignment="1">
      <alignment horizontal="right" vertical="center"/>
    </xf>
    <xf numFmtId="165" fontId="2" fillId="0" borderId="11" xfId="15" applyNumberFormat="1" applyFont="1" applyBorder="1" applyAlignment="1">
      <alignment horizontal="right" vertical="center"/>
    </xf>
    <xf numFmtId="165" fontId="2" fillId="0" borderId="12" xfId="15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1" xfId="15" applyNumberFormat="1" applyFont="1" applyBorder="1" applyAlignment="1">
      <alignment horizontal="right"/>
    </xf>
    <xf numFmtId="165" fontId="2" fillId="0" borderId="6" xfId="15" applyNumberFormat="1" applyFont="1" applyBorder="1" applyAlignment="1">
      <alignment horizontal="right"/>
    </xf>
    <xf numFmtId="165" fontId="2" fillId="0" borderId="10" xfId="15" applyNumberFormat="1" applyFont="1" applyBorder="1" applyAlignment="1">
      <alignment horizontal="right"/>
    </xf>
    <xf numFmtId="165" fontId="2" fillId="0" borderId="11" xfId="15" applyNumberFormat="1" applyFont="1" applyBorder="1" applyAlignment="1">
      <alignment horizontal="right"/>
    </xf>
    <xf numFmtId="165" fontId="2" fillId="0" borderId="0" xfId="15" applyNumberFormat="1" applyFont="1" applyBorder="1" applyAlignment="1">
      <alignment horizontal="right"/>
    </xf>
    <xf numFmtId="165" fontId="2" fillId="0" borderId="3" xfId="15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workbookViewId="0" topLeftCell="A1">
      <selection activeCell="A1" sqref="A1:M1"/>
    </sheetView>
  </sheetViews>
  <sheetFormatPr defaultColWidth="9.00390625" defaultRowHeight="21" customHeight="1"/>
  <cols>
    <col min="1" max="1" width="19.625" style="1" customWidth="1"/>
    <col min="2" max="12" width="12.75390625" style="1" customWidth="1"/>
    <col min="13" max="13" width="12.75390625" style="2" customWidth="1"/>
    <col min="14" max="16384" width="9.125" style="1" customWidth="1"/>
  </cols>
  <sheetData>
    <row r="1" spans="1:14" ht="27" customHeight="1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0"/>
    </row>
    <row r="2" ht="21" customHeight="1" thickBot="1"/>
    <row r="3" spans="1:13" ht="21" customHeight="1" thickBot="1">
      <c r="A3" s="23" t="s">
        <v>0</v>
      </c>
      <c r="B3" s="83" t="s">
        <v>9</v>
      </c>
      <c r="C3" s="84"/>
      <c r="D3" s="85"/>
      <c r="E3" s="83" t="s">
        <v>10</v>
      </c>
      <c r="F3" s="84"/>
      <c r="G3" s="85"/>
      <c r="H3" s="83" t="s">
        <v>11</v>
      </c>
      <c r="I3" s="84"/>
      <c r="J3" s="85"/>
      <c r="K3" s="83" t="s">
        <v>2</v>
      </c>
      <c r="L3" s="84"/>
      <c r="M3" s="85"/>
    </row>
    <row r="4" spans="1:13" s="3" customFormat="1" ht="50.25" customHeight="1" thickBot="1">
      <c r="A4" s="24" t="s">
        <v>1</v>
      </c>
      <c r="B4" s="25" t="s">
        <v>12</v>
      </c>
      <c r="C4" s="26" t="s">
        <v>29</v>
      </c>
      <c r="D4" s="27" t="s">
        <v>30</v>
      </c>
      <c r="E4" s="25" t="s">
        <v>12</v>
      </c>
      <c r="F4" s="26" t="s">
        <v>29</v>
      </c>
      <c r="G4" s="27" t="s">
        <v>30</v>
      </c>
      <c r="H4" s="25" t="s">
        <v>12</v>
      </c>
      <c r="I4" s="26" t="s">
        <v>29</v>
      </c>
      <c r="J4" s="27" t="s">
        <v>30</v>
      </c>
      <c r="K4" s="28" t="s">
        <v>12</v>
      </c>
      <c r="L4" s="26" t="s">
        <v>29</v>
      </c>
      <c r="M4" s="27" t="s">
        <v>30</v>
      </c>
    </row>
    <row r="5" spans="1:13" ht="21" customHeight="1">
      <c r="A5" s="29" t="s">
        <v>15</v>
      </c>
      <c r="B5" s="64">
        <v>500</v>
      </c>
      <c r="C5" s="65">
        <v>500</v>
      </c>
      <c r="D5" s="66">
        <f>C5*1.28*1.2</f>
        <v>768</v>
      </c>
      <c r="E5" s="64">
        <v>1360</v>
      </c>
      <c r="F5" s="65">
        <v>1360</v>
      </c>
      <c r="G5" s="66">
        <f>F5*1.28*1.2</f>
        <v>2088.96</v>
      </c>
      <c r="H5" s="64"/>
      <c r="I5" s="65"/>
      <c r="J5" s="66">
        <f>I5*1.28*1.2</f>
        <v>0</v>
      </c>
      <c r="K5" s="30">
        <f aca="true" t="shared" si="0" ref="K5:M7">B5+E5+H5</f>
        <v>1860</v>
      </c>
      <c r="L5" s="30">
        <f t="shared" si="0"/>
        <v>1860</v>
      </c>
      <c r="M5" s="31">
        <f t="shared" si="0"/>
        <v>2856.96</v>
      </c>
    </row>
    <row r="6" spans="1:13" ht="21" customHeight="1">
      <c r="A6" s="32" t="s">
        <v>16</v>
      </c>
      <c r="B6" s="64">
        <v>14985</v>
      </c>
      <c r="C6" s="65">
        <v>9520</v>
      </c>
      <c r="D6" s="66">
        <f>C6*1.28*1.2</f>
        <v>14622.72</v>
      </c>
      <c r="E6" s="64">
        <v>15143</v>
      </c>
      <c r="F6" s="65">
        <v>11035</v>
      </c>
      <c r="G6" s="66">
        <f>F6*1.28*1.2</f>
        <v>16949.760000000002</v>
      </c>
      <c r="H6" s="64">
        <v>3</v>
      </c>
      <c r="I6" s="65">
        <v>3</v>
      </c>
      <c r="J6" s="66">
        <f>I6*1.28*1.2</f>
        <v>4.608</v>
      </c>
      <c r="K6" s="30">
        <f t="shared" si="0"/>
        <v>30131</v>
      </c>
      <c r="L6" s="30">
        <f t="shared" si="0"/>
        <v>20558</v>
      </c>
      <c r="M6" s="31">
        <f t="shared" si="0"/>
        <v>31577.088000000003</v>
      </c>
    </row>
    <row r="7" spans="1:13" ht="21" customHeight="1">
      <c r="A7" s="32" t="s">
        <v>17</v>
      </c>
      <c r="B7" s="64">
        <v>7494</v>
      </c>
      <c r="C7" s="65">
        <v>1397</v>
      </c>
      <c r="D7" s="66">
        <f>C7*1.28*1.2</f>
        <v>2145.792</v>
      </c>
      <c r="E7" s="64"/>
      <c r="F7" s="65"/>
      <c r="G7" s="66"/>
      <c r="H7" s="64"/>
      <c r="I7" s="65"/>
      <c r="J7" s="66"/>
      <c r="K7" s="30">
        <f t="shared" si="0"/>
        <v>7494</v>
      </c>
      <c r="L7" s="30">
        <f t="shared" si="0"/>
        <v>1397</v>
      </c>
      <c r="M7" s="31">
        <f t="shared" si="0"/>
        <v>2145.792</v>
      </c>
    </row>
    <row r="8" spans="1:13" ht="21" customHeight="1" thickBot="1">
      <c r="A8" s="32" t="s">
        <v>24</v>
      </c>
      <c r="B8" s="64"/>
      <c r="C8" s="65"/>
      <c r="D8" s="66"/>
      <c r="E8" s="64">
        <v>21</v>
      </c>
      <c r="F8" s="65">
        <v>27</v>
      </c>
      <c r="G8" s="66">
        <f>F8*1.28*1.2</f>
        <v>41.472</v>
      </c>
      <c r="H8" s="64"/>
      <c r="I8" s="65"/>
      <c r="J8" s="66">
        <f>I8*1.28*1.2</f>
        <v>0</v>
      </c>
      <c r="K8" s="30">
        <f>B8+E8+H8</f>
        <v>21</v>
      </c>
      <c r="L8" s="30">
        <f>C8+F8+I8</f>
        <v>27</v>
      </c>
      <c r="M8" s="31">
        <f>D8+G8+J8</f>
        <v>41.472</v>
      </c>
    </row>
    <row r="9" spans="1:13" ht="21" customHeight="1" thickBot="1">
      <c r="A9" s="33" t="s">
        <v>18</v>
      </c>
      <c r="B9" s="34">
        <f>SUM(B5:B8)</f>
        <v>22979</v>
      </c>
      <c r="C9" s="35">
        <f>SUM(C5:C7)</f>
        <v>11417</v>
      </c>
      <c r="D9" s="35">
        <f>SUM(D5:D7)</f>
        <v>17536.512</v>
      </c>
      <c r="E9" s="34">
        <f>SUM(E5:E8)</f>
        <v>16524</v>
      </c>
      <c r="F9" s="35">
        <f>SUM(F5:F8)</f>
        <v>12422</v>
      </c>
      <c r="G9" s="36">
        <f>SUM(G5:G8)</f>
        <v>19080.192000000003</v>
      </c>
      <c r="H9" s="35">
        <f>SUM(H5:H7)</f>
        <v>3</v>
      </c>
      <c r="I9" s="35">
        <f>SUM(I5:I7)</f>
        <v>3</v>
      </c>
      <c r="J9" s="36">
        <f>SUM(J5:J7)</f>
        <v>4.608</v>
      </c>
      <c r="K9" s="35">
        <f>SUM(K5:K8)</f>
        <v>39506</v>
      </c>
      <c r="L9" s="35">
        <f>SUM(L5:L8)</f>
        <v>23842</v>
      </c>
      <c r="M9" s="37">
        <f>SUM(M5:M8)</f>
        <v>36621.312000000005</v>
      </c>
    </row>
    <row r="10" spans="1:13" ht="21" customHeight="1">
      <c r="A10" s="38"/>
      <c r="B10" s="67"/>
      <c r="C10" s="68"/>
      <c r="D10" s="68"/>
      <c r="E10" s="67"/>
      <c r="F10" s="68"/>
      <c r="G10" s="68"/>
      <c r="H10" s="67"/>
      <c r="I10" s="68"/>
      <c r="J10" s="68"/>
      <c r="K10" s="30"/>
      <c r="L10" s="30"/>
      <c r="M10" s="23"/>
    </row>
    <row r="11" spans="1:13" ht="21" customHeight="1" thickBot="1">
      <c r="A11" s="23" t="s">
        <v>3</v>
      </c>
      <c r="B11" s="39"/>
      <c r="C11" s="40"/>
      <c r="D11" s="40"/>
      <c r="E11" s="39"/>
      <c r="F11" s="40"/>
      <c r="G11" s="40"/>
      <c r="H11" s="39"/>
      <c r="I11" s="40"/>
      <c r="J11" s="40"/>
      <c r="K11" s="23"/>
      <c r="L11" s="41"/>
      <c r="M11" s="23"/>
    </row>
    <row r="12" spans="1:13" ht="21" customHeight="1">
      <c r="A12" s="29" t="s">
        <v>20</v>
      </c>
      <c r="B12" s="69">
        <v>70</v>
      </c>
      <c r="C12" s="70">
        <v>126</v>
      </c>
      <c r="D12" s="71">
        <f>C12*1.28*1.2</f>
        <v>193.536</v>
      </c>
      <c r="E12" s="70">
        <v>2962</v>
      </c>
      <c r="F12" s="70">
        <v>5736</v>
      </c>
      <c r="G12" s="71">
        <f>F12*1.28*1.2</f>
        <v>8810.496</v>
      </c>
      <c r="H12" s="69">
        <v>81</v>
      </c>
      <c r="I12" s="70">
        <v>234</v>
      </c>
      <c r="J12" s="70">
        <f>I12*1.28*1.2</f>
        <v>359.424</v>
      </c>
      <c r="K12" s="51">
        <f>B12+E12+H12</f>
        <v>3113</v>
      </c>
      <c r="L12" s="42">
        <f>C12+F12+I12</f>
        <v>6096</v>
      </c>
      <c r="M12" s="43">
        <f>D12+G12+J12</f>
        <v>9363.455999999998</v>
      </c>
    </row>
    <row r="13" spans="1:13" ht="21" customHeight="1">
      <c r="A13" s="32" t="s">
        <v>22</v>
      </c>
      <c r="B13" s="64">
        <v>192381</v>
      </c>
      <c r="C13" s="65">
        <v>213505</v>
      </c>
      <c r="D13" s="66">
        <f aca="true" t="shared" si="1" ref="D13:D18">C13*1.28*1.2</f>
        <v>327943.68</v>
      </c>
      <c r="E13" s="65">
        <v>246997</v>
      </c>
      <c r="F13" s="65">
        <v>167473</v>
      </c>
      <c r="G13" s="66">
        <f aca="true" t="shared" si="2" ref="G13:G18">F13*1.28*1.2</f>
        <v>257238.528</v>
      </c>
      <c r="H13" s="64">
        <v>13613</v>
      </c>
      <c r="I13" s="65">
        <v>19279</v>
      </c>
      <c r="J13" s="65">
        <f aca="true" t="shared" si="3" ref="J13:J18">I13*1.28*1.2</f>
        <v>29612.543999999998</v>
      </c>
      <c r="K13" s="52">
        <f aca="true" t="shared" si="4" ref="K13:K18">B13+E13+H13</f>
        <v>452991</v>
      </c>
      <c r="L13" s="30">
        <f aca="true" t="shared" si="5" ref="L13:L18">C13+F13+I13</f>
        <v>400257</v>
      </c>
      <c r="M13" s="31">
        <f aca="true" t="shared" si="6" ref="M13:M18">D13+G13+J13</f>
        <v>614794.752</v>
      </c>
    </row>
    <row r="14" spans="1:13" ht="21" customHeight="1">
      <c r="A14" s="32" t="s">
        <v>14</v>
      </c>
      <c r="B14" s="64">
        <v>1467340</v>
      </c>
      <c r="C14" s="65">
        <v>2488994</v>
      </c>
      <c r="D14" s="66">
        <f t="shared" si="1"/>
        <v>3823094.784</v>
      </c>
      <c r="E14" s="65">
        <v>3094787</v>
      </c>
      <c r="F14" s="65">
        <v>2981948</v>
      </c>
      <c r="G14" s="66">
        <f t="shared" si="2"/>
        <v>4580272.128</v>
      </c>
      <c r="H14" s="64">
        <v>286959</v>
      </c>
      <c r="I14" s="65">
        <v>410516</v>
      </c>
      <c r="J14" s="65">
        <f t="shared" si="3"/>
        <v>630552.576</v>
      </c>
      <c r="K14" s="52">
        <f t="shared" si="4"/>
        <v>4849086</v>
      </c>
      <c r="L14" s="30">
        <f t="shared" si="5"/>
        <v>5881458</v>
      </c>
      <c r="M14" s="31">
        <f t="shared" si="6"/>
        <v>9033919.488</v>
      </c>
    </row>
    <row r="15" spans="1:13" ht="21" customHeight="1">
      <c r="A15" s="32" t="s">
        <v>25</v>
      </c>
      <c r="B15" s="64"/>
      <c r="C15" s="65"/>
      <c r="D15" s="66">
        <f t="shared" si="1"/>
        <v>0</v>
      </c>
      <c r="E15" s="65">
        <v>1</v>
      </c>
      <c r="F15" s="65">
        <v>2</v>
      </c>
      <c r="G15" s="66">
        <f t="shared" si="2"/>
        <v>3.072</v>
      </c>
      <c r="H15" s="64"/>
      <c r="I15" s="65"/>
      <c r="J15" s="65">
        <f t="shared" si="3"/>
        <v>0</v>
      </c>
      <c r="K15" s="52">
        <f t="shared" si="4"/>
        <v>1</v>
      </c>
      <c r="L15" s="30">
        <f t="shared" si="5"/>
        <v>2</v>
      </c>
      <c r="M15" s="31">
        <f t="shared" si="6"/>
        <v>3.072</v>
      </c>
    </row>
    <row r="16" spans="1:13" ht="21" customHeight="1">
      <c r="A16" s="32" t="s">
        <v>26</v>
      </c>
      <c r="B16" s="64">
        <v>540</v>
      </c>
      <c r="C16" s="65">
        <v>1175</v>
      </c>
      <c r="D16" s="66">
        <f t="shared" si="1"/>
        <v>1804.8</v>
      </c>
      <c r="E16" s="65">
        <v>344</v>
      </c>
      <c r="F16" s="65">
        <v>1056</v>
      </c>
      <c r="G16" s="66">
        <f t="shared" si="2"/>
        <v>1622.016</v>
      </c>
      <c r="H16" s="64">
        <v>6</v>
      </c>
      <c r="I16" s="65">
        <v>22</v>
      </c>
      <c r="J16" s="65">
        <f t="shared" si="3"/>
        <v>33.792</v>
      </c>
      <c r="K16" s="52">
        <f t="shared" si="4"/>
        <v>890</v>
      </c>
      <c r="L16" s="30">
        <f t="shared" si="5"/>
        <v>2253</v>
      </c>
      <c r="M16" s="31">
        <f t="shared" si="6"/>
        <v>3460.6079999999997</v>
      </c>
    </row>
    <row r="17" spans="1:13" ht="21" customHeight="1">
      <c r="A17" s="32" t="s">
        <v>19</v>
      </c>
      <c r="B17" s="64">
        <v>123</v>
      </c>
      <c r="C17" s="65">
        <v>445</v>
      </c>
      <c r="D17" s="66">
        <f t="shared" si="1"/>
        <v>683.52</v>
      </c>
      <c r="E17" s="65">
        <v>1870</v>
      </c>
      <c r="F17" s="65">
        <v>5818</v>
      </c>
      <c r="G17" s="66">
        <f t="shared" si="2"/>
        <v>8936.448</v>
      </c>
      <c r="H17" s="64">
        <v>2331</v>
      </c>
      <c r="I17" s="65">
        <v>6862</v>
      </c>
      <c r="J17" s="65">
        <f t="shared" si="3"/>
        <v>10540.032000000001</v>
      </c>
      <c r="K17" s="52">
        <f t="shared" si="4"/>
        <v>4324</v>
      </c>
      <c r="L17" s="30">
        <f t="shared" si="5"/>
        <v>13125</v>
      </c>
      <c r="M17" s="31">
        <f t="shared" si="6"/>
        <v>20160</v>
      </c>
    </row>
    <row r="18" spans="1:13" ht="21" customHeight="1" thickBot="1">
      <c r="A18" s="32" t="s">
        <v>21</v>
      </c>
      <c r="B18" s="72"/>
      <c r="C18" s="73"/>
      <c r="D18" s="74">
        <f t="shared" si="1"/>
        <v>0</v>
      </c>
      <c r="E18" s="73">
        <v>60</v>
      </c>
      <c r="F18" s="73">
        <v>169</v>
      </c>
      <c r="G18" s="74">
        <f t="shared" si="2"/>
        <v>259.584</v>
      </c>
      <c r="H18" s="72">
        <v>37</v>
      </c>
      <c r="I18" s="73">
        <v>95</v>
      </c>
      <c r="J18" s="73">
        <f t="shared" si="3"/>
        <v>145.92000000000002</v>
      </c>
      <c r="K18" s="55">
        <f t="shared" si="4"/>
        <v>97</v>
      </c>
      <c r="L18" s="56">
        <f t="shared" si="5"/>
        <v>264</v>
      </c>
      <c r="M18" s="46">
        <f t="shared" si="6"/>
        <v>405.504</v>
      </c>
    </row>
    <row r="19" spans="1:13" ht="21" customHeight="1" thickBot="1">
      <c r="A19" s="33" t="s">
        <v>18</v>
      </c>
      <c r="B19" s="44">
        <f aca="true" t="shared" si="7" ref="B19:M19">SUM(B12:B18)</f>
        <v>1660454</v>
      </c>
      <c r="C19" s="45">
        <f t="shared" si="7"/>
        <v>2704245</v>
      </c>
      <c r="D19" s="46">
        <f t="shared" si="7"/>
        <v>4153720.32</v>
      </c>
      <c r="E19" s="47">
        <f t="shared" si="7"/>
        <v>3347021</v>
      </c>
      <c r="F19" s="47">
        <f t="shared" si="7"/>
        <v>3162202</v>
      </c>
      <c r="G19" s="47">
        <f t="shared" si="7"/>
        <v>4857142.271999999</v>
      </c>
      <c r="H19" s="48">
        <f t="shared" si="7"/>
        <v>303027</v>
      </c>
      <c r="I19" s="47">
        <f t="shared" si="7"/>
        <v>437008</v>
      </c>
      <c r="J19" s="37">
        <f t="shared" si="7"/>
        <v>671244.2880000001</v>
      </c>
      <c r="K19" s="45">
        <f t="shared" si="7"/>
        <v>5310502</v>
      </c>
      <c r="L19" s="45">
        <f t="shared" si="7"/>
        <v>6303455</v>
      </c>
      <c r="M19" s="46">
        <f t="shared" si="7"/>
        <v>9682106.88</v>
      </c>
    </row>
    <row r="20" spans="1:13" ht="21" customHeight="1" thickBot="1">
      <c r="A20" s="39"/>
      <c r="B20" s="75"/>
      <c r="C20" s="40"/>
      <c r="D20" s="40"/>
      <c r="E20" s="75"/>
      <c r="F20" s="40"/>
      <c r="G20" s="40"/>
      <c r="H20" s="75"/>
      <c r="I20" s="40"/>
      <c r="J20" s="40"/>
      <c r="K20" s="41"/>
      <c r="L20" s="41"/>
      <c r="M20" s="23"/>
    </row>
    <row r="21" spans="1:13" ht="21" customHeight="1" thickBot="1">
      <c r="A21" s="49" t="s">
        <v>8</v>
      </c>
      <c r="B21" s="48">
        <f aca="true" t="shared" si="8" ref="B21:M21">B9+B19</f>
        <v>1683433</v>
      </c>
      <c r="C21" s="47">
        <f t="shared" si="8"/>
        <v>2715662</v>
      </c>
      <c r="D21" s="47">
        <f t="shared" si="8"/>
        <v>4171256.832</v>
      </c>
      <c r="E21" s="47">
        <f t="shared" si="8"/>
        <v>3363545</v>
      </c>
      <c r="F21" s="47">
        <f t="shared" si="8"/>
        <v>3174624</v>
      </c>
      <c r="G21" s="47">
        <f t="shared" si="8"/>
        <v>4876222.463999999</v>
      </c>
      <c r="H21" s="48">
        <f t="shared" si="8"/>
        <v>303030</v>
      </c>
      <c r="I21" s="47">
        <f t="shared" si="8"/>
        <v>437011</v>
      </c>
      <c r="J21" s="47">
        <f t="shared" si="8"/>
        <v>671248.8960000001</v>
      </c>
      <c r="K21" s="48">
        <f t="shared" si="8"/>
        <v>5350008</v>
      </c>
      <c r="L21" s="47">
        <f t="shared" si="8"/>
        <v>6327297</v>
      </c>
      <c r="M21" s="37">
        <f t="shared" si="8"/>
        <v>9718728.192000002</v>
      </c>
    </row>
    <row r="22" spans="1:13" ht="21" customHeight="1">
      <c r="A22" s="5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thickBot="1">
      <c r="A23" s="23" t="s">
        <v>5</v>
      </c>
      <c r="B23" s="39"/>
      <c r="C23" s="40"/>
      <c r="D23" s="40"/>
      <c r="E23" s="39"/>
      <c r="F23" s="40"/>
      <c r="G23" s="40"/>
      <c r="H23" s="39"/>
      <c r="I23" s="40"/>
      <c r="J23" s="40"/>
      <c r="K23" s="23"/>
      <c r="L23" s="41"/>
      <c r="M23" s="23"/>
    </row>
    <row r="24" spans="1:13" ht="21" customHeight="1">
      <c r="A24" s="63" t="s">
        <v>20</v>
      </c>
      <c r="B24" s="58"/>
      <c r="C24" s="57"/>
      <c r="D24" s="59"/>
      <c r="E24" s="58">
        <v>5</v>
      </c>
      <c r="F24" s="70">
        <v>7</v>
      </c>
      <c r="G24" s="71">
        <f>F24*1.28*1.2</f>
        <v>10.752</v>
      </c>
      <c r="H24" s="58"/>
      <c r="I24" s="57"/>
      <c r="J24" s="59"/>
      <c r="K24" s="51">
        <f aca="true" t="shared" si="9" ref="K24:M25">B24+E24+H24</f>
        <v>5</v>
      </c>
      <c r="L24" s="42">
        <f t="shared" si="9"/>
        <v>7</v>
      </c>
      <c r="M24" s="43">
        <f t="shared" si="9"/>
        <v>10.752</v>
      </c>
    </row>
    <row r="25" spans="1:13" ht="21" customHeight="1">
      <c r="A25" s="60" t="s">
        <v>13</v>
      </c>
      <c r="B25" s="64">
        <v>846</v>
      </c>
      <c r="C25" s="65">
        <v>761</v>
      </c>
      <c r="D25" s="66">
        <f>C25*1.28*1.2</f>
        <v>1168.896</v>
      </c>
      <c r="E25" s="64"/>
      <c r="F25" s="65"/>
      <c r="G25" s="66">
        <f>F25*1.28*1.2</f>
        <v>0</v>
      </c>
      <c r="H25" s="64"/>
      <c r="I25" s="65"/>
      <c r="J25" s="66">
        <f>I25*1.28*1.2</f>
        <v>0</v>
      </c>
      <c r="K25" s="52">
        <f t="shared" si="9"/>
        <v>846</v>
      </c>
      <c r="L25" s="30">
        <f t="shared" si="9"/>
        <v>761</v>
      </c>
      <c r="M25" s="31">
        <f t="shared" si="9"/>
        <v>1168.896</v>
      </c>
    </row>
    <row r="26" spans="1:13" ht="21" customHeight="1">
      <c r="A26" s="60" t="s">
        <v>14</v>
      </c>
      <c r="B26" s="64">
        <v>111326</v>
      </c>
      <c r="C26" s="65">
        <v>39615</v>
      </c>
      <c r="D26" s="66">
        <f>C26*1.28*1.2</f>
        <v>60848.64</v>
      </c>
      <c r="E26" s="64">
        <v>34125</v>
      </c>
      <c r="F26" s="65">
        <v>17575</v>
      </c>
      <c r="G26" s="66">
        <f>F26*1.28*1.2</f>
        <v>26995.2</v>
      </c>
      <c r="H26" s="64">
        <v>2300</v>
      </c>
      <c r="I26" s="65">
        <v>5084</v>
      </c>
      <c r="J26" s="66">
        <f>I26*1.28*1.2</f>
        <v>7809.024</v>
      </c>
      <c r="K26" s="52">
        <f aca="true" t="shared" si="10" ref="K26:M28">B26+E26+H26</f>
        <v>147751</v>
      </c>
      <c r="L26" s="30">
        <f t="shared" si="10"/>
        <v>62274</v>
      </c>
      <c r="M26" s="31">
        <f t="shared" si="10"/>
        <v>95652.864</v>
      </c>
    </row>
    <row r="27" spans="1:13" ht="21" customHeight="1">
      <c r="A27" s="60" t="s">
        <v>19</v>
      </c>
      <c r="B27" s="64">
        <v>50000</v>
      </c>
      <c r="C27" s="65">
        <v>1000</v>
      </c>
      <c r="D27" s="66">
        <f>C27*1.28*1.2</f>
        <v>1536</v>
      </c>
      <c r="E27" s="64"/>
      <c r="F27" s="65"/>
      <c r="G27" s="66">
        <f>F27*1.28*1.2</f>
        <v>0</v>
      </c>
      <c r="H27" s="64"/>
      <c r="I27" s="65"/>
      <c r="J27" s="66">
        <f>I27*1.28*1.2</f>
        <v>0</v>
      </c>
      <c r="K27" s="52">
        <f>B27+E27+H27</f>
        <v>50000</v>
      </c>
      <c r="L27" s="30">
        <f>C27+F27+I27</f>
        <v>1000</v>
      </c>
      <c r="M27" s="31">
        <f>D27+G27+J27</f>
        <v>1536</v>
      </c>
    </row>
    <row r="28" spans="1:13" ht="21" customHeight="1" thickBot="1">
      <c r="A28" s="61" t="s">
        <v>21</v>
      </c>
      <c r="B28" s="72"/>
      <c r="C28" s="73"/>
      <c r="D28" s="74"/>
      <c r="E28" s="72"/>
      <c r="F28" s="73"/>
      <c r="G28" s="74"/>
      <c r="H28" s="72"/>
      <c r="I28" s="73"/>
      <c r="J28" s="74"/>
      <c r="K28" s="55">
        <f t="shared" si="10"/>
        <v>0</v>
      </c>
      <c r="L28" s="56">
        <f t="shared" si="10"/>
        <v>0</v>
      </c>
      <c r="M28" s="46">
        <f t="shared" si="10"/>
        <v>0</v>
      </c>
    </row>
    <row r="29" spans="1:13" ht="21" customHeight="1" thickBot="1">
      <c r="A29" s="62" t="s">
        <v>18</v>
      </c>
      <c r="B29" s="44">
        <f>SUM(B25:B28)</f>
        <v>162172</v>
      </c>
      <c r="C29" s="45">
        <f aca="true" t="shared" si="11" ref="C29:I29">SUM(C25:C28)</f>
        <v>41376</v>
      </c>
      <c r="D29" s="46">
        <f>SUM(D25:D28)</f>
        <v>63553.536</v>
      </c>
      <c r="E29" s="45">
        <f t="shared" si="11"/>
        <v>34125</v>
      </c>
      <c r="F29" s="45">
        <f t="shared" si="11"/>
        <v>17575</v>
      </c>
      <c r="G29" s="45">
        <f>SUM(G25:G28)</f>
        <v>26995.2</v>
      </c>
      <c r="H29" s="44">
        <f t="shared" si="11"/>
        <v>2300</v>
      </c>
      <c r="I29" s="45">
        <f t="shared" si="11"/>
        <v>5084</v>
      </c>
      <c r="J29" s="45">
        <f>SUM(J25:J28)</f>
        <v>7809.024</v>
      </c>
      <c r="K29" s="44">
        <f>SUM(K25:K28)</f>
        <v>198597</v>
      </c>
      <c r="L29" s="45">
        <f>SUM(L25:L28)</f>
        <v>64035</v>
      </c>
      <c r="M29" s="46">
        <f>SUM(M25:M28)</f>
        <v>98357.76</v>
      </c>
    </row>
    <row r="30" spans="1:13" ht="21" customHeight="1" thickBot="1">
      <c r="A30" s="5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23"/>
    </row>
    <row r="31" spans="1:13" ht="21" customHeight="1" thickBot="1">
      <c r="A31" s="49" t="s">
        <v>4</v>
      </c>
      <c r="B31" s="48">
        <f aca="true" t="shared" si="12" ref="B31:M31">B21+B29</f>
        <v>1845605</v>
      </c>
      <c r="C31" s="48">
        <f t="shared" si="12"/>
        <v>2757038</v>
      </c>
      <c r="D31" s="48">
        <f t="shared" si="12"/>
        <v>4234810.368</v>
      </c>
      <c r="E31" s="48">
        <f t="shared" si="12"/>
        <v>3397670</v>
      </c>
      <c r="F31" s="48">
        <f t="shared" si="12"/>
        <v>3192199</v>
      </c>
      <c r="G31" s="48">
        <f t="shared" si="12"/>
        <v>4903217.663999999</v>
      </c>
      <c r="H31" s="48">
        <f t="shared" si="12"/>
        <v>305330</v>
      </c>
      <c r="I31" s="48">
        <f t="shared" si="12"/>
        <v>442095</v>
      </c>
      <c r="J31" s="48">
        <f t="shared" si="12"/>
        <v>679057.92</v>
      </c>
      <c r="K31" s="48">
        <f t="shared" si="12"/>
        <v>5548605</v>
      </c>
      <c r="L31" s="48">
        <f t="shared" si="12"/>
        <v>6391332</v>
      </c>
      <c r="M31" s="54">
        <f t="shared" si="12"/>
        <v>9817085.952000001</v>
      </c>
    </row>
    <row r="32" spans="1:13" ht="21" customHeight="1">
      <c r="A32" s="2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2" ht="21" customHeight="1" thickBot="1">
      <c r="A33" s="18" t="s">
        <v>6</v>
      </c>
      <c r="B33" s="19"/>
      <c r="C33" s="10"/>
      <c r="D33" s="10"/>
      <c r="E33" s="19"/>
      <c r="F33" s="10"/>
      <c r="G33" s="10"/>
      <c r="H33" s="19"/>
      <c r="I33" s="10"/>
      <c r="J33" s="10"/>
      <c r="K33" s="11"/>
      <c r="L33" s="11"/>
    </row>
    <row r="34" spans="1:13" ht="21" customHeight="1">
      <c r="A34" s="4" t="s">
        <v>28</v>
      </c>
      <c r="B34" s="76">
        <v>94576</v>
      </c>
      <c r="C34" s="77">
        <v>162540</v>
      </c>
      <c r="D34" s="71">
        <f>C34*1.28*1.2</f>
        <v>249661.44</v>
      </c>
      <c r="E34" s="77">
        <v>125624</v>
      </c>
      <c r="F34" s="77">
        <v>353134</v>
      </c>
      <c r="G34" s="71">
        <f>F34*1.28*1.2</f>
        <v>542413.824</v>
      </c>
      <c r="H34" s="76">
        <v>16504</v>
      </c>
      <c r="I34" s="77">
        <v>48580</v>
      </c>
      <c r="J34" s="71">
        <f>I34*1.28*1.2</f>
        <v>74618.88</v>
      </c>
      <c r="K34" s="12">
        <f aca="true" t="shared" si="13" ref="K34:M35">B34+E34+H34</f>
        <v>236704</v>
      </c>
      <c r="L34" s="12">
        <f t="shared" si="13"/>
        <v>564254</v>
      </c>
      <c r="M34" s="13">
        <f t="shared" si="13"/>
        <v>866694.144</v>
      </c>
    </row>
    <row r="35" spans="1:13" ht="21" customHeight="1" thickBot="1">
      <c r="A35" s="7" t="s">
        <v>27</v>
      </c>
      <c r="B35" s="78">
        <v>2219</v>
      </c>
      <c r="C35" s="79">
        <v>3079</v>
      </c>
      <c r="D35" s="74">
        <f>C35*1.28*1.2</f>
        <v>4729.344</v>
      </c>
      <c r="E35" s="80">
        <v>416</v>
      </c>
      <c r="F35" s="80">
        <v>750</v>
      </c>
      <c r="G35" s="74">
        <f>F35*1.28*1.2</f>
        <v>1152</v>
      </c>
      <c r="H35" s="81">
        <v>17</v>
      </c>
      <c r="I35" s="80">
        <v>36</v>
      </c>
      <c r="J35" s="74">
        <f>I35*1.28*1.2</f>
        <v>55.296</v>
      </c>
      <c r="K35" s="5">
        <f t="shared" si="13"/>
        <v>2652</v>
      </c>
      <c r="L35" s="5">
        <f t="shared" si="13"/>
        <v>3865</v>
      </c>
      <c r="M35" s="6">
        <f t="shared" si="13"/>
        <v>5936.64</v>
      </c>
    </row>
    <row r="36" spans="1:13" ht="21" customHeight="1" thickBot="1">
      <c r="A36" s="8" t="s">
        <v>18</v>
      </c>
      <c r="B36" s="15">
        <f>SUM(B34:B35)</f>
        <v>96795</v>
      </c>
      <c r="C36" s="14">
        <f aca="true" t="shared" si="14" ref="C36:K36">SUM(C34:C35)</f>
        <v>165619</v>
      </c>
      <c r="D36" s="9">
        <f t="shared" si="14"/>
        <v>254390.784</v>
      </c>
      <c r="E36" s="14">
        <f t="shared" si="14"/>
        <v>126040</v>
      </c>
      <c r="F36" s="14">
        <f t="shared" si="14"/>
        <v>353884</v>
      </c>
      <c r="G36" s="14">
        <f t="shared" si="14"/>
        <v>543565.824</v>
      </c>
      <c r="H36" s="15">
        <f t="shared" si="14"/>
        <v>16521</v>
      </c>
      <c r="I36" s="14">
        <f t="shared" si="14"/>
        <v>48616</v>
      </c>
      <c r="J36" s="9">
        <f t="shared" si="14"/>
        <v>74674.176</v>
      </c>
      <c r="K36" s="14">
        <f t="shared" si="14"/>
        <v>239356</v>
      </c>
      <c r="L36" s="14">
        <f>SUM(L34:L35)</f>
        <v>568119</v>
      </c>
      <c r="M36" s="9">
        <f>SUM(M34:M35)</f>
        <v>872630.784</v>
      </c>
    </row>
    <row r="37" spans="1:12" ht="21" customHeight="1" thickBot="1">
      <c r="A37" s="17"/>
      <c r="B37" s="19"/>
      <c r="C37" s="10"/>
      <c r="D37" s="10"/>
      <c r="E37" s="19"/>
      <c r="F37" s="10"/>
      <c r="G37" s="10"/>
      <c r="H37" s="19"/>
      <c r="I37" s="10"/>
      <c r="J37" s="10"/>
      <c r="K37" s="11"/>
      <c r="L37" s="11"/>
    </row>
    <row r="38" spans="1:13" ht="21" customHeight="1" thickBot="1">
      <c r="A38" s="16" t="s">
        <v>7</v>
      </c>
      <c r="B38" s="15">
        <f>B31+B36</f>
        <v>1942400</v>
      </c>
      <c r="C38" s="15">
        <f aca="true" t="shared" si="15" ref="C38:M38">C31+C36</f>
        <v>2922657</v>
      </c>
      <c r="D38" s="15">
        <f t="shared" si="15"/>
        <v>4489201.152</v>
      </c>
      <c r="E38" s="15">
        <f t="shared" si="15"/>
        <v>3523710</v>
      </c>
      <c r="F38" s="15">
        <f t="shared" si="15"/>
        <v>3546083</v>
      </c>
      <c r="G38" s="15">
        <f t="shared" si="15"/>
        <v>5446783.487999999</v>
      </c>
      <c r="H38" s="15">
        <f t="shared" si="15"/>
        <v>321851</v>
      </c>
      <c r="I38" s="15">
        <f t="shared" si="15"/>
        <v>490711</v>
      </c>
      <c r="J38" s="15">
        <f t="shared" si="15"/>
        <v>753732.096</v>
      </c>
      <c r="K38" s="15">
        <f t="shared" si="15"/>
        <v>5787961</v>
      </c>
      <c r="L38" s="15">
        <f t="shared" si="15"/>
        <v>6959451</v>
      </c>
      <c r="M38" s="22">
        <f t="shared" si="15"/>
        <v>10689716.736000001</v>
      </c>
    </row>
    <row r="41" spans="1:8" ht="21" customHeight="1">
      <c r="A41" s="2"/>
      <c r="H41" s="2"/>
    </row>
  </sheetData>
  <mergeCells count="5">
    <mergeCell ref="A1:M1"/>
    <mergeCell ref="B3:D3"/>
    <mergeCell ref="E3:G3"/>
    <mergeCell ref="H3:J3"/>
    <mergeCell ref="K3:M3"/>
  </mergeCells>
  <printOptions horizontalCentered="1" verticalCentered="1"/>
  <pageMargins left="0.7874015748031497" right="0.7874015748031497" top="0.35433070866141736" bottom="0.4724409448818898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MAHASZ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Kondi</cp:lastModifiedBy>
  <cp:lastPrinted>2007-02-16T14:37:50Z</cp:lastPrinted>
  <dcterms:created xsi:type="dcterms:W3CDTF">2006-03-07T12:01:54Z</dcterms:created>
  <dcterms:modified xsi:type="dcterms:W3CDTF">2007-10-20T07:06:35Z</dcterms:modified>
  <cp:category/>
  <cp:version/>
  <cp:contentType/>
  <cp:contentStatus/>
</cp:coreProperties>
</file>